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15" windowHeight="6270" firstSheet="1" activeTab="1"/>
  </bookViews>
  <sheets>
    <sheet name="回復済み_Sheet1" sheetId="1" state="veryHidden" r:id="rId1"/>
    <sheet name="R4" sheetId="2" r:id="rId2"/>
    <sheet name="R3" sheetId="3" r:id="rId3"/>
    <sheet name="R2" sheetId="4" r:id="rId4"/>
    <sheet name="R1" sheetId="5" r:id="rId5"/>
    <sheet name="Ｈ30" sheetId="6" r:id="rId6"/>
    <sheet name="Ｈ29" sheetId="7" r:id="rId7"/>
    <sheet name="Ｈ28" sheetId="8" r:id="rId8"/>
    <sheet name="Ｈ27" sheetId="9" r:id="rId9"/>
    <sheet name="Ｈ26" sheetId="10" r:id="rId10"/>
    <sheet name="Ｈ25" sheetId="11" r:id="rId11"/>
  </sheets>
  <definedNames>
    <definedName name="_xlnm.Print_Area" localSheetId="10">'Ｈ25'!$A$1:$G$18</definedName>
    <definedName name="_xlnm.Print_Area" localSheetId="9">'Ｈ26'!$A$1:$G$18</definedName>
    <definedName name="_xlnm.Print_Area" localSheetId="8">'Ｈ27'!$A$1:$G$18</definedName>
    <definedName name="_xlnm.Print_Area" localSheetId="7">'Ｈ28'!$A$1:$G$18</definedName>
    <definedName name="_xlnm.Print_Area" localSheetId="6">'Ｈ29'!$A$1:$G$18</definedName>
    <definedName name="_xlnm.Print_Area" localSheetId="5">'Ｈ30'!$A$1:$G$18</definedName>
    <definedName name="_xlnm.Print_Area" localSheetId="4">'R1'!$A$1:$G$18</definedName>
    <definedName name="_xlnm.Print_Area" localSheetId="3">'R2'!$A$1:$G$18</definedName>
    <definedName name="_xlnm.Print_Area" localSheetId="2">'R3'!$A$1:$G$18</definedName>
    <definedName name="_xlnm.Print_Area" localSheetId="1">'R4'!$A$1:$G$18</definedName>
  </definedNames>
  <calcPr fullCalcOnLoad="1"/>
</workbook>
</file>

<file path=xl/sharedStrings.xml><?xml version="1.0" encoding="utf-8"?>
<sst xmlns="http://schemas.openxmlformats.org/spreadsheetml/2006/main" count="287" uniqueCount="47">
  <si>
    <t>継続契約集合支払特別会計</t>
  </si>
  <si>
    <t>農業集落排水事業特別会計</t>
  </si>
  <si>
    <t>国民健康保険事業特別会計</t>
  </si>
  <si>
    <t>母子寡婦福祉資金貸付事業特別会計</t>
  </si>
  <si>
    <t>会　　計　　別</t>
  </si>
  <si>
    <t>一　般　会　計</t>
  </si>
  <si>
    <t>特別会計</t>
  </si>
  <si>
    <t>予算額</t>
  </si>
  <si>
    <t>企業会計</t>
  </si>
  <si>
    <t>計</t>
  </si>
  <si>
    <t>予算額</t>
  </si>
  <si>
    <r>
      <t>資料：</t>
    </r>
    <r>
      <rPr>
        <sz val="11"/>
        <rFont val="ＭＳ Ｐ明朝"/>
        <family val="1"/>
      </rPr>
      <t>財政課</t>
    </r>
  </si>
  <si>
    <t>簡易水道事業特別会計</t>
  </si>
  <si>
    <t>額田北部診療所特別会計</t>
  </si>
  <si>
    <t>介護保険特別会計</t>
  </si>
  <si>
    <t>豊富財産区特別会計</t>
  </si>
  <si>
    <t>宮崎財産区特別会計</t>
  </si>
  <si>
    <t>形埜財産区特別会計</t>
  </si>
  <si>
    <t>１４-３　会計別当初予算</t>
  </si>
  <si>
    <t>合　　　　　計</t>
  </si>
  <si>
    <t>後期高齢者医療特別会計</t>
  </si>
  <si>
    <t>下水道事業会計</t>
  </si>
  <si>
    <t>病院事業会計</t>
  </si>
  <si>
    <t>水道事業会計</t>
  </si>
  <si>
    <t>平成25年度 （単位：千円）</t>
  </si>
  <si>
    <t>１４-３　会計別当初予算</t>
  </si>
  <si>
    <t>会　　計　　別</t>
  </si>
  <si>
    <t>予算額</t>
  </si>
  <si>
    <t>一　般　会　計</t>
  </si>
  <si>
    <t>計</t>
  </si>
  <si>
    <t>計</t>
  </si>
  <si>
    <r>
      <t>資料：</t>
    </r>
    <r>
      <rPr>
        <sz val="11"/>
        <rFont val="ＭＳ Ｐ明朝"/>
        <family val="1"/>
      </rPr>
      <t>財政課</t>
    </r>
  </si>
  <si>
    <t>平成26年度 （単位：千円）</t>
  </si>
  <si>
    <t>平成27年度 （単位：千円）</t>
  </si>
  <si>
    <t>母子父子寡婦福祉資金貸付事業特別会計</t>
  </si>
  <si>
    <t>平成28年度 （単位：千円）</t>
  </si>
  <si>
    <t>平成29年度 （単位：千円）</t>
  </si>
  <si>
    <t>こども発達医療センター特別会計</t>
  </si>
  <si>
    <t>平成30年度 （単位：千円）</t>
  </si>
  <si>
    <t>令和元年度 （単位：千円）</t>
  </si>
  <si>
    <t>阿知和地区工業団地造成事業特別会計</t>
  </si>
  <si>
    <t>こども発達医療センター特別会計</t>
  </si>
  <si>
    <t>岡崎駅東土地区画整理事業清算金</t>
  </si>
  <si>
    <r>
      <t>令和</t>
    </r>
    <r>
      <rPr>
        <sz val="11"/>
        <color indexed="10"/>
        <rFont val="ＭＳ Ｐ明朝"/>
        <family val="1"/>
      </rPr>
      <t>２</t>
    </r>
    <r>
      <rPr>
        <sz val="11"/>
        <rFont val="ＭＳ Ｐ明朝"/>
        <family val="1"/>
      </rPr>
      <t>年度 （単位：千円）</t>
    </r>
  </si>
  <si>
    <t>令和３年度 （単位：千円）</t>
  </si>
  <si>
    <t>岡崎駅東土地区画整理事業清算金特別会計</t>
  </si>
  <si>
    <t>令和４年度 （単位：千円）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</si>
</sst>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 "/>
  </numFmts>
  <fonts count="54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6"/>
      <name val="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6" applyNumberFormat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horizontal="distributed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37" fontId="13" fillId="0" borderId="0" xfId="0" applyNumberFormat="1" applyFont="1" applyAlignment="1">
      <alignment/>
    </xf>
    <xf numFmtId="0" fontId="16" fillId="0" borderId="13" xfId="0" applyFont="1" applyBorder="1" applyAlignment="1">
      <alignment horizontal="distributed" vertical="center"/>
    </xf>
    <xf numFmtId="0" fontId="13" fillId="33" borderId="14" xfId="0" applyFont="1" applyFill="1" applyBorder="1" applyAlignment="1">
      <alignment horizontal="distributed" vertical="center" wrapText="1"/>
    </xf>
    <xf numFmtId="37" fontId="13" fillId="33" borderId="12" xfId="0" applyNumberFormat="1" applyFont="1" applyFill="1" applyBorder="1" applyAlignment="1" applyProtection="1">
      <alignment vertical="center"/>
      <protection/>
    </xf>
    <xf numFmtId="0" fontId="14" fillId="33" borderId="15" xfId="0" applyFont="1" applyFill="1" applyBorder="1" applyAlignment="1">
      <alignment horizontal="center" vertical="center"/>
    </xf>
    <xf numFmtId="37" fontId="16" fillId="33" borderId="13" xfId="0" applyNumberFormat="1" applyFont="1" applyFill="1" applyBorder="1" applyAlignment="1" applyProtection="1">
      <alignment horizontal="right" vertical="center"/>
      <protection/>
    </xf>
    <xf numFmtId="0" fontId="14" fillId="33" borderId="16" xfId="0" applyFont="1" applyFill="1" applyBorder="1" applyAlignment="1">
      <alignment horizontal="center" vertical="center"/>
    </xf>
    <xf numFmtId="37" fontId="14" fillId="33" borderId="13" xfId="0" applyNumberFormat="1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>
      <alignment horizontal="distributed" vertical="center"/>
    </xf>
    <xf numFmtId="0" fontId="17" fillId="33" borderId="17" xfId="0" applyFont="1" applyFill="1" applyBorder="1" applyAlignment="1">
      <alignment horizontal="distributed" vertical="center"/>
    </xf>
    <xf numFmtId="0" fontId="14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vertical="center" textRotation="255"/>
    </xf>
    <xf numFmtId="0" fontId="13" fillId="33" borderId="12" xfId="0" applyFont="1" applyFill="1" applyBorder="1" applyAlignment="1">
      <alignment horizontal="distributed" vertical="center"/>
    </xf>
    <xf numFmtId="0" fontId="13" fillId="33" borderId="20" xfId="0" applyFont="1" applyFill="1" applyBorder="1" applyAlignment="1">
      <alignment horizontal="centerContinuous" vertical="center"/>
    </xf>
    <xf numFmtId="0" fontId="13" fillId="33" borderId="20" xfId="0" applyFont="1" applyFill="1" applyBorder="1" applyAlignment="1">
      <alignment horizontal="center" vertical="center"/>
    </xf>
    <xf numFmtId="37" fontId="14" fillId="33" borderId="21" xfId="0" applyNumberFormat="1" applyFont="1" applyFill="1" applyBorder="1" applyAlignment="1" applyProtection="1">
      <alignment vertical="center"/>
      <protection/>
    </xf>
    <xf numFmtId="37" fontId="13" fillId="33" borderId="0" xfId="0" applyNumberFormat="1" applyFont="1" applyFill="1" applyBorder="1" applyAlignment="1" applyProtection="1">
      <alignment vertical="center"/>
      <protection/>
    </xf>
    <xf numFmtId="37" fontId="14" fillId="33" borderId="18" xfId="0" applyNumberFormat="1" applyFont="1" applyFill="1" applyBorder="1" applyAlignment="1" applyProtection="1">
      <alignment vertical="center"/>
      <protection/>
    </xf>
    <xf numFmtId="37" fontId="13" fillId="33" borderId="22" xfId="0" applyNumberFormat="1" applyFont="1" applyFill="1" applyBorder="1" applyAlignment="1" applyProtection="1">
      <alignment vertical="center"/>
      <protection/>
    </xf>
    <xf numFmtId="38" fontId="13" fillId="33" borderId="23" xfId="53" applyFont="1" applyFill="1" applyBorder="1" applyAlignment="1">
      <alignment/>
    </xf>
    <xf numFmtId="38" fontId="13" fillId="33" borderId="0" xfId="53" applyFont="1" applyFill="1" applyBorder="1" applyAlignment="1">
      <alignment/>
    </xf>
    <xf numFmtId="37" fontId="14" fillId="33" borderId="24" xfId="0" applyNumberFormat="1" applyFont="1" applyFill="1" applyBorder="1" applyAlignment="1" applyProtection="1">
      <alignment vertical="center"/>
      <protection/>
    </xf>
    <xf numFmtId="0" fontId="13" fillId="34" borderId="0" xfId="0" applyFont="1" applyFill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Alignment="1">
      <alignment horizontal="right" vertical="center"/>
    </xf>
    <xf numFmtId="0" fontId="13" fillId="34" borderId="20" xfId="0" applyFont="1" applyFill="1" applyBorder="1" applyAlignment="1">
      <alignment horizontal="centerContinuous" vertical="center"/>
    </xf>
    <xf numFmtId="0" fontId="13" fillId="34" borderId="20" xfId="0" applyFont="1" applyFill="1" applyBorder="1" applyAlignment="1">
      <alignment horizontal="center" vertical="center"/>
    </xf>
    <xf numFmtId="37" fontId="14" fillId="34" borderId="21" xfId="0" applyNumberFormat="1" applyFont="1" applyFill="1" applyBorder="1" applyAlignment="1" applyProtection="1">
      <alignment vertical="center"/>
      <protection/>
    </xf>
    <xf numFmtId="0" fontId="13" fillId="34" borderId="14" xfId="0" applyFont="1" applyFill="1" applyBorder="1" applyAlignment="1">
      <alignment horizontal="distributed" vertical="center" wrapText="1"/>
    </xf>
    <xf numFmtId="37" fontId="13" fillId="34" borderId="0" xfId="0" applyNumberFormat="1" applyFont="1" applyFill="1" applyBorder="1" applyAlignment="1" applyProtection="1">
      <alignment vertical="center"/>
      <protection/>
    </xf>
    <xf numFmtId="0" fontId="13" fillId="34" borderId="12" xfId="0" applyFont="1" applyFill="1" applyBorder="1" applyAlignment="1">
      <alignment horizontal="distributed" vertical="center"/>
    </xf>
    <xf numFmtId="37" fontId="13" fillId="34" borderId="12" xfId="0" applyNumberFormat="1" applyFont="1" applyFill="1" applyBorder="1" applyAlignment="1" applyProtection="1">
      <alignment vertical="center"/>
      <protection/>
    </xf>
    <xf numFmtId="0" fontId="14" fillId="34" borderId="15" xfId="0" applyFont="1" applyFill="1" applyBorder="1" applyAlignment="1">
      <alignment horizontal="center" vertical="center"/>
    </xf>
    <xf numFmtId="37" fontId="14" fillId="34" borderId="18" xfId="0" applyNumberFormat="1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>
      <alignment horizontal="distributed" vertical="center"/>
    </xf>
    <xf numFmtId="37" fontId="13" fillId="34" borderId="22" xfId="0" applyNumberFormat="1" applyFont="1" applyFill="1" applyBorder="1" applyAlignment="1" applyProtection="1">
      <alignment vertical="center"/>
      <protection/>
    </xf>
    <xf numFmtId="38" fontId="13" fillId="34" borderId="23" xfId="53" applyFont="1" applyFill="1" applyBorder="1" applyAlignment="1">
      <alignment/>
    </xf>
    <xf numFmtId="0" fontId="17" fillId="34" borderId="17" xfId="0" applyFont="1" applyFill="1" applyBorder="1" applyAlignment="1">
      <alignment horizontal="distributed" vertical="center"/>
    </xf>
    <xf numFmtId="38" fontId="13" fillId="34" borderId="0" xfId="53" applyFont="1" applyFill="1" applyBorder="1" applyAlignment="1">
      <alignment/>
    </xf>
    <xf numFmtId="0" fontId="14" fillId="34" borderId="18" xfId="0" applyFont="1" applyFill="1" applyBorder="1" applyAlignment="1">
      <alignment horizontal="center" vertical="center"/>
    </xf>
    <xf numFmtId="37" fontId="14" fillId="34" borderId="24" xfId="0" applyNumberFormat="1" applyFont="1" applyFill="1" applyBorder="1" applyAlignment="1" applyProtection="1">
      <alignment vertical="center"/>
      <protection/>
    </xf>
    <xf numFmtId="0" fontId="16" fillId="34" borderId="13" xfId="0" applyFont="1" applyFill="1" applyBorder="1" applyAlignment="1">
      <alignment horizontal="distributed" vertical="center"/>
    </xf>
    <xf numFmtId="37" fontId="16" fillId="34" borderId="13" xfId="0" applyNumberFormat="1" applyFont="1" applyFill="1" applyBorder="1" applyAlignment="1" applyProtection="1">
      <alignment horizontal="right" vertical="center"/>
      <protection/>
    </xf>
    <xf numFmtId="0" fontId="13" fillId="34" borderId="19" xfId="0" applyFont="1" applyFill="1" applyBorder="1" applyAlignment="1">
      <alignment vertical="center" textRotation="255"/>
    </xf>
    <xf numFmtId="0" fontId="14" fillId="34" borderId="16" xfId="0" applyFont="1" applyFill="1" applyBorder="1" applyAlignment="1">
      <alignment horizontal="center" vertical="center"/>
    </xf>
    <xf numFmtId="37" fontId="14" fillId="34" borderId="13" xfId="0" applyNumberFormat="1" applyFont="1" applyFill="1" applyBorder="1" applyAlignment="1" applyProtection="1">
      <alignment vertical="center"/>
      <protection/>
    </xf>
    <xf numFmtId="0" fontId="13" fillId="34" borderId="0" xfId="0" applyFont="1" applyFill="1" applyAlignment="1">
      <alignment/>
    </xf>
    <xf numFmtId="37" fontId="13" fillId="34" borderId="0" xfId="0" applyNumberFormat="1" applyFont="1" applyFill="1" applyAlignment="1">
      <alignment/>
    </xf>
    <xf numFmtId="0" fontId="15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53" fillId="0" borderId="0" xfId="0" applyFont="1" applyAlignment="1">
      <alignment wrapText="1"/>
    </xf>
    <xf numFmtId="0" fontId="19" fillId="33" borderId="14" xfId="0" applyFont="1" applyFill="1" applyBorder="1" applyAlignment="1">
      <alignment horizontal="distributed" vertical="center"/>
    </xf>
    <xf numFmtId="37" fontId="14" fillId="0" borderId="21" xfId="0" applyNumberFormat="1" applyFont="1" applyFill="1" applyBorder="1" applyAlignment="1" applyProtection="1">
      <alignment vertical="center"/>
      <protection/>
    </xf>
    <xf numFmtId="37" fontId="13" fillId="0" borderId="12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4" fillId="0" borderId="18" xfId="0" applyNumberFormat="1" applyFont="1" applyFill="1" applyBorder="1" applyAlignment="1" applyProtection="1">
      <alignment vertical="center"/>
      <protection/>
    </xf>
    <xf numFmtId="37" fontId="13" fillId="0" borderId="22" xfId="0" applyNumberFormat="1" applyFont="1" applyFill="1" applyBorder="1" applyAlignment="1" applyProtection="1">
      <alignment vertical="center"/>
      <protection/>
    </xf>
    <xf numFmtId="38" fontId="13" fillId="0" borderId="23" xfId="53" applyFont="1" applyFill="1" applyBorder="1" applyAlignment="1">
      <alignment/>
    </xf>
    <xf numFmtId="38" fontId="13" fillId="0" borderId="0" xfId="53" applyFont="1" applyFill="1" applyBorder="1" applyAlignment="1">
      <alignment/>
    </xf>
    <xf numFmtId="37" fontId="14" fillId="0" borderId="24" xfId="0" applyNumberFormat="1" applyFont="1" applyFill="1" applyBorder="1" applyAlignment="1" applyProtection="1">
      <alignment vertical="center"/>
      <protection/>
    </xf>
    <xf numFmtId="37" fontId="14" fillId="0" borderId="13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20" xfId="0" applyFont="1" applyFill="1" applyBorder="1" applyAlignment="1">
      <alignment horizontal="centerContinuous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 wrapText="1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Fill="1" applyBorder="1" applyAlignment="1">
      <alignment horizontal="center" vertical="center"/>
    </xf>
    <xf numFmtId="37" fontId="13" fillId="0" borderId="14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 textRotation="255"/>
    </xf>
    <xf numFmtId="0" fontId="1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37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37" fontId="13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wrapText="1"/>
    </xf>
    <xf numFmtId="0" fontId="19" fillId="0" borderId="14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17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center"/>
    </xf>
    <xf numFmtId="37" fontId="16" fillId="0" borderId="13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center" vertical="center" textRotation="255"/>
    </xf>
    <xf numFmtId="0" fontId="13" fillId="0" borderId="14" xfId="0" applyFont="1" applyFill="1" applyBorder="1" applyAlignment="1">
      <alignment horizontal="center" vertical="center" textRotation="255"/>
    </xf>
    <xf numFmtId="0" fontId="13" fillId="0" borderId="32" xfId="0" applyFont="1" applyFill="1" applyBorder="1" applyAlignment="1">
      <alignment horizontal="center" vertical="center" textRotation="255"/>
    </xf>
    <xf numFmtId="0" fontId="13" fillId="0" borderId="33" xfId="0" applyFont="1" applyFill="1" applyBorder="1" applyAlignment="1">
      <alignment horizontal="center" vertical="center" textRotation="255"/>
    </xf>
    <xf numFmtId="0" fontId="13" fillId="0" borderId="34" xfId="0" applyFont="1" applyFill="1" applyBorder="1" applyAlignment="1">
      <alignment horizontal="center" vertical="center" textRotation="255"/>
    </xf>
    <xf numFmtId="0" fontId="13" fillId="0" borderId="35" xfId="0" applyFont="1" applyFill="1" applyBorder="1" applyAlignment="1">
      <alignment horizontal="center" vertical="center" textRotation="255"/>
    </xf>
    <xf numFmtId="0" fontId="12" fillId="0" borderId="0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33" borderId="31" xfId="0" applyFont="1" applyFill="1" applyBorder="1" applyAlignment="1">
      <alignment horizontal="center" vertical="center" textRotation="255"/>
    </xf>
    <xf numFmtId="0" fontId="13" fillId="33" borderId="14" xfId="0" applyFont="1" applyFill="1" applyBorder="1" applyAlignment="1">
      <alignment horizontal="center" vertical="center" textRotation="255"/>
    </xf>
    <xf numFmtId="0" fontId="13" fillId="0" borderId="32" xfId="0" applyFont="1" applyBorder="1" applyAlignment="1">
      <alignment horizontal="center" vertical="center" textRotation="255"/>
    </xf>
    <xf numFmtId="0" fontId="13" fillId="0" borderId="33" xfId="0" applyFont="1" applyBorder="1" applyAlignment="1">
      <alignment horizontal="center" vertical="center" textRotation="255"/>
    </xf>
    <xf numFmtId="0" fontId="13" fillId="0" borderId="34" xfId="0" applyFont="1" applyBorder="1" applyAlignment="1">
      <alignment horizontal="center" vertical="center" textRotation="255"/>
    </xf>
    <xf numFmtId="0" fontId="13" fillId="33" borderId="35" xfId="0" applyFont="1" applyFill="1" applyBorder="1" applyAlignment="1">
      <alignment horizontal="center" vertical="center" textRotation="255"/>
    </xf>
    <xf numFmtId="0" fontId="13" fillId="34" borderId="32" xfId="0" applyFont="1" applyFill="1" applyBorder="1" applyAlignment="1">
      <alignment horizontal="center" vertical="center" textRotation="255"/>
    </xf>
    <xf numFmtId="0" fontId="13" fillId="34" borderId="33" xfId="0" applyFont="1" applyFill="1" applyBorder="1" applyAlignment="1">
      <alignment horizontal="center" vertical="center" textRotation="255"/>
    </xf>
    <xf numFmtId="0" fontId="13" fillId="34" borderId="34" xfId="0" applyFont="1" applyFill="1" applyBorder="1" applyAlignment="1">
      <alignment horizontal="center" vertical="center" textRotation="255"/>
    </xf>
    <xf numFmtId="0" fontId="12" fillId="34" borderId="0" xfId="0" applyFont="1" applyFill="1" applyBorder="1" applyAlignment="1">
      <alignment horizontal="left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left" vertical="center"/>
    </xf>
    <xf numFmtId="0" fontId="13" fillId="34" borderId="30" xfId="0" applyFont="1" applyFill="1" applyBorder="1" applyAlignment="1">
      <alignment horizontal="left" vertical="center"/>
    </xf>
    <xf numFmtId="0" fontId="13" fillId="34" borderId="27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 textRotation="255"/>
    </xf>
    <xf numFmtId="0" fontId="13" fillId="34" borderId="14" xfId="0" applyFont="1" applyFill="1" applyBorder="1" applyAlignment="1">
      <alignment horizontal="center" vertical="center" textRotation="255"/>
    </xf>
    <xf numFmtId="0" fontId="13" fillId="34" borderId="35" xfId="0" applyFont="1" applyFill="1" applyBorder="1" applyAlignment="1">
      <alignment horizontal="center" vertical="center" textRotation="255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G20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25" sqref="F25"/>
    </sheetView>
  </sheetViews>
  <sheetFormatPr defaultColWidth="8.59765625" defaultRowHeight="15"/>
  <cols>
    <col min="1" max="1" width="1.59765625" style="56" customWidth="1"/>
    <col min="2" max="2" width="2.59765625" style="56" customWidth="1"/>
    <col min="3" max="3" width="31.69921875" style="56" bestFit="1" customWidth="1"/>
    <col min="4" max="4" width="15.3984375" style="56" bestFit="1" customWidth="1"/>
    <col min="5" max="5" width="2.8984375" style="56" bestFit="1" customWidth="1"/>
    <col min="6" max="6" width="33.8984375" style="56" bestFit="1" customWidth="1"/>
    <col min="7" max="7" width="15.3984375" style="56" bestFit="1" customWidth="1"/>
    <col min="8" max="16384" width="8.59765625" style="56" customWidth="1"/>
  </cols>
  <sheetData>
    <row r="1" spans="2:7" s="31" customFormat="1" ht="24">
      <c r="B1" s="132" t="s">
        <v>25</v>
      </c>
      <c r="C1" s="132"/>
      <c r="D1" s="132"/>
      <c r="E1" s="132"/>
      <c r="F1" s="132"/>
      <c r="G1" s="132"/>
    </row>
    <row r="2" spans="2:7" s="31" customFormat="1" ht="13.5" customHeight="1">
      <c r="B2" s="32"/>
      <c r="C2" s="33"/>
      <c r="D2" s="33"/>
      <c r="E2" s="33"/>
      <c r="F2" s="33"/>
      <c r="G2" s="34" t="s">
        <v>32</v>
      </c>
    </row>
    <row r="3" spans="2:6" s="31" customFormat="1" ht="4.5" customHeight="1" thickBot="1">
      <c r="B3" s="32"/>
      <c r="C3" s="33"/>
      <c r="D3" s="33"/>
      <c r="E3" s="33"/>
      <c r="F3" s="33"/>
    </row>
    <row r="4" spans="2:7" s="31" customFormat="1" ht="15.75" customHeight="1">
      <c r="B4" s="133" t="s">
        <v>26</v>
      </c>
      <c r="C4" s="134"/>
      <c r="D4" s="35" t="s">
        <v>27</v>
      </c>
      <c r="E4" s="137" t="s">
        <v>26</v>
      </c>
      <c r="F4" s="138"/>
      <c r="G4" s="36" t="s">
        <v>27</v>
      </c>
    </row>
    <row r="5" spans="2:7" s="31" customFormat="1" ht="15.75" customHeight="1">
      <c r="B5" s="135" t="s">
        <v>28</v>
      </c>
      <c r="C5" s="136"/>
      <c r="D5" s="37">
        <v>112260000</v>
      </c>
      <c r="E5" s="139" t="s">
        <v>6</v>
      </c>
      <c r="F5" s="38" t="s">
        <v>13</v>
      </c>
      <c r="G5" s="39">
        <v>111731</v>
      </c>
    </row>
    <row r="6" spans="2:7" s="31" customFormat="1" ht="15.75" customHeight="1">
      <c r="B6" s="129" t="s">
        <v>6</v>
      </c>
      <c r="C6" s="40" t="s">
        <v>12</v>
      </c>
      <c r="D6" s="41">
        <v>545687</v>
      </c>
      <c r="E6" s="140"/>
      <c r="F6" s="38" t="s">
        <v>3</v>
      </c>
      <c r="G6" s="39">
        <v>63715</v>
      </c>
    </row>
    <row r="7" spans="2:7" s="31" customFormat="1" ht="15.75" customHeight="1">
      <c r="B7" s="130"/>
      <c r="C7" s="40" t="s">
        <v>1</v>
      </c>
      <c r="D7" s="41">
        <v>378841</v>
      </c>
      <c r="E7" s="140"/>
      <c r="F7" s="38" t="s">
        <v>15</v>
      </c>
      <c r="G7" s="39">
        <v>2029</v>
      </c>
    </row>
    <row r="8" spans="2:7" s="31" customFormat="1" ht="15.75" customHeight="1">
      <c r="B8" s="130"/>
      <c r="C8" s="40" t="s">
        <v>2</v>
      </c>
      <c r="D8" s="41">
        <v>33841496</v>
      </c>
      <c r="E8" s="140"/>
      <c r="F8" s="38" t="s">
        <v>16</v>
      </c>
      <c r="G8" s="39">
        <v>8075</v>
      </c>
    </row>
    <row r="9" spans="2:7" s="31" customFormat="1" ht="15.75" customHeight="1">
      <c r="B9" s="130"/>
      <c r="C9" s="40" t="s">
        <v>20</v>
      </c>
      <c r="D9" s="41">
        <v>4085347</v>
      </c>
      <c r="E9" s="140"/>
      <c r="F9" s="38" t="s">
        <v>17</v>
      </c>
      <c r="G9" s="39">
        <v>2470</v>
      </c>
    </row>
    <row r="10" spans="2:7" s="31" customFormat="1" ht="15.75" customHeight="1">
      <c r="B10" s="130"/>
      <c r="C10" s="40" t="s">
        <v>14</v>
      </c>
      <c r="D10" s="41">
        <v>20088205</v>
      </c>
      <c r="E10" s="140"/>
      <c r="F10" s="42" t="s">
        <v>29</v>
      </c>
      <c r="G10" s="43">
        <f>SUM(D6:D11,G5:G9)</f>
        <v>60842023</v>
      </c>
    </row>
    <row r="11" spans="2:7" s="31" customFormat="1" ht="15.75" customHeight="1">
      <c r="B11" s="130"/>
      <c r="C11" s="40" t="s">
        <v>0</v>
      </c>
      <c r="D11" s="41">
        <v>1714427</v>
      </c>
      <c r="E11" s="141" t="s">
        <v>8</v>
      </c>
      <c r="F11" s="44" t="s">
        <v>22</v>
      </c>
      <c r="G11" s="45">
        <v>30017235</v>
      </c>
    </row>
    <row r="12" spans="2:7" s="31" customFormat="1" ht="15.75" customHeight="1">
      <c r="B12" s="130"/>
      <c r="C12" s="40"/>
      <c r="D12" s="41"/>
      <c r="E12" s="141"/>
      <c r="F12" s="44" t="s">
        <v>23</v>
      </c>
      <c r="G12" s="46">
        <v>13440450</v>
      </c>
    </row>
    <row r="13" spans="2:7" s="31" customFormat="1" ht="15.75" customHeight="1">
      <c r="B13" s="130"/>
      <c r="C13" s="40"/>
      <c r="D13" s="41"/>
      <c r="E13" s="141"/>
      <c r="F13" s="47" t="s">
        <v>21</v>
      </c>
      <c r="G13" s="48">
        <v>15772451</v>
      </c>
    </row>
    <row r="14" spans="2:7" s="31" customFormat="1" ht="15.75" customHeight="1">
      <c r="B14" s="130"/>
      <c r="C14" s="40"/>
      <c r="D14" s="41"/>
      <c r="E14" s="141"/>
      <c r="F14" s="49" t="s">
        <v>30</v>
      </c>
      <c r="G14" s="50">
        <f>SUM(G11:G13)</f>
        <v>59230136</v>
      </c>
    </row>
    <row r="15" spans="2:7" s="31" customFormat="1" ht="15.75" customHeight="1" thickBot="1">
      <c r="B15" s="131"/>
      <c r="C15" s="51"/>
      <c r="D15" s="52"/>
      <c r="E15" s="53"/>
      <c r="F15" s="54" t="s">
        <v>19</v>
      </c>
      <c r="G15" s="55">
        <f>D5+G10+G14</f>
        <v>232332159</v>
      </c>
    </row>
    <row r="16" ht="4.5" customHeight="1">
      <c r="D16" s="57"/>
    </row>
    <row r="17" ht="13.5">
      <c r="B17" s="58" t="s">
        <v>31</v>
      </c>
    </row>
    <row r="20" ht="13.5">
      <c r="C20" s="59"/>
    </row>
  </sheetData>
  <sheetProtection/>
  <mergeCells count="7">
    <mergeCell ref="B6:B15"/>
    <mergeCell ref="B1:G1"/>
    <mergeCell ref="B4:C4"/>
    <mergeCell ref="B5:C5"/>
    <mergeCell ref="E4:F4"/>
    <mergeCell ref="E5:E10"/>
    <mergeCell ref="E11:E14"/>
  </mergeCells>
  <printOptions horizontalCentered="1"/>
  <pageMargins left="0.5118110236220472" right="0.5118110236220472" top="0.59" bottom="0.5118110236220472" header="0.5118110236220472" footer="0.5118110236220472"/>
  <pageSetup horizontalDpi="600" verticalDpi="600" orientation="portrait" paperSize="9" scale="76" r:id="rId1"/>
  <ignoredErrors>
    <ignoredError sqref="G1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G20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14" sqref="G14"/>
    </sheetView>
  </sheetViews>
  <sheetFormatPr defaultColWidth="8.59765625" defaultRowHeight="15"/>
  <cols>
    <col min="1" max="1" width="1.59765625" style="5" customWidth="1"/>
    <col min="2" max="2" width="2.59765625" style="5" customWidth="1"/>
    <col min="3" max="3" width="31.69921875" style="5" bestFit="1" customWidth="1"/>
    <col min="4" max="4" width="15.3984375" style="5" bestFit="1" customWidth="1"/>
    <col min="5" max="5" width="2.8984375" style="5" bestFit="1" customWidth="1"/>
    <col min="6" max="6" width="33.8984375" style="5" bestFit="1" customWidth="1"/>
    <col min="7" max="7" width="15.3984375" style="5" bestFit="1" customWidth="1"/>
    <col min="8" max="16384" width="8.59765625" style="5" customWidth="1"/>
  </cols>
  <sheetData>
    <row r="1" spans="2:7" s="2" customFormat="1" ht="24">
      <c r="B1" s="116" t="s">
        <v>18</v>
      </c>
      <c r="C1" s="116"/>
      <c r="D1" s="116"/>
      <c r="E1" s="116"/>
      <c r="F1" s="116"/>
      <c r="G1" s="116"/>
    </row>
    <row r="2" spans="2:7" s="2" customFormat="1" ht="13.5" customHeight="1">
      <c r="B2" s="1"/>
      <c r="C2" s="3"/>
      <c r="D2" s="3"/>
      <c r="E2" s="3"/>
      <c r="F2" s="3"/>
      <c r="G2" s="6" t="s">
        <v>24</v>
      </c>
    </row>
    <row r="3" spans="2:6" s="2" customFormat="1" ht="4.5" customHeight="1" thickBot="1">
      <c r="B3" s="1"/>
      <c r="C3" s="3"/>
      <c r="D3" s="3"/>
      <c r="E3" s="3"/>
      <c r="F3" s="3"/>
    </row>
    <row r="4" spans="2:7" s="2" customFormat="1" ht="15.75" customHeight="1">
      <c r="B4" s="117" t="s">
        <v>4</v>
      </c>
      <c r="C4" s="118"/>
      <c r="D4" s="22" t="s">
        <v>7</v>
      </c>
      <c r="E4" s="119" t="s">
        <v>4</v>
      </c>
      <c r="F4" s="120"/>
      <c r="G4" s="23" t="s">
        <v>10</v>
      </c>
    </row>
    <row r="5" spans="2:7" s="2" customFormat="1" ht="15.75" customHeight="1">
      <c r="B5" s="121" t="s">
        <v>5</v>
      </c>
      <c r="C5" s="122"/>
      <c r="D5" s="24">
        <v>106370000</v>
      </c>
      <c r="E5" s="123" t="s">
        <v>6</v>
      </c>
      <c r="F5" s="11" t="s">
        <v>13</v>
      </c>
      <c r="G5" s="25">
        <v>108878</v>
      </c>
    </row>
    <row r="6" spans="2:7" s="2" customFormat="1" ht="15.75" customHeight="1">
      <c r="B6" s="125" t="s">
        <v>6</v>
      </c>
      <c r="C6" s="4" t="s">
        <v>12</v>
      </c>
      <c r="D6" s="12">
        <v>402636</v>
      </c>
      <c r="E6" s="124"/>
      <c r="F6" s="11" t="s">
        <v>3</v>
      </c>
      <c r="G6" s="25">
        <v>53775</v>
      </c>
    </row>
    <row r="7" spans="2:7" s="2" customFormat="1" ht="15.75" customHeight="1">
      <c r="B7" s="126"/>
      <c r="C7" s="4" t="s">
        <v>1</v>
      </c>
      <c r="D7" s="12">
        <v>370317</v>
      </c>
      <c r="E7" s="124"/>
      <c r="F7" s="11" t="s">
        <v>15</v>
      </c>
      <c r="G7" s="25">
        <v>2012</v>
      </c>
    </row>
    <row r="8" spans="2:7" s="2" customFormat="1" ht="15.75" customHeight="1">
      <c r="B8" s="126"/>
      <c r="C8" s="4" t="s">
        <v>2</v>
      </c>
      <c r="D8" s="12">
        <v>32669703</v>
      </c>
      <c r="E8" s="124"/>
      <c r="F8" s="11" t="s">
        <v>16</v>
      </c>
      <c r="G8" s="25">
        <v>8372</v>
      </c>
    </row>
    <row r="9" spans="2:7" s="2" customFormat="1" ht="15.75" customHeight="1">
      <c r="B9" s="126"/>
      <c r="C9" s="4" t="s">
        <v>20</v>
      </c>
      <c r="D9" s="12">
        <v>3742522</v>
      </c>
      <c r="E9" s="124"/>
      <c r="F9" s="11" t="s">
        <v>17</v>
      </c>
      <c r="G9" s="25">
        <v>2646</v>
      </c>
    </row>
    <row r="10" spans="2:7" s="2" customFormat="1" ht="15.75" customHeight="1">
      <c r="B10" s="126"/>
      <c r="C10" s="4" t="s">
        <v>14</v>
      </c>
      <c r="D10" s="12">
        <v>18889110</v>
      </c>
      <c r="E10" s="124"/>
      <c r="F10" s="13" t="s">
        <v>9</v>
      </c>
      <c r="G10" s="26">
        <v>57852666</v>
      </c>
    </row>
    <row r="11" spans="2:7" s="2" customFormat="1" ht="15.75" customHeight="1">
      <c r="B11" s="126"/>
      <c r="C11" s="4" t="s">
        <v>0</v>
      </c>
      <c r="D11" s="12">
        <v>1602695</v>
      </c>
      <c r="E11" s="128" t="s">
        <v>8</v>
      </c>
      <c r="F11" s="17" t="s">
        <v>22</v>
      </c>
      <c r="G11" s="27">
        <v>25628794</v>
      </c>
    </row>
    <row r="12" spans="2:7" s="2" customFormat="1" ht="15.75" customHeight="1">
      <c r="B12" s="126"/>
      <c r="C12" s="21"/>
      <c r="D12" s="12"/>
      <c r="E12" s="128"/>
      <c r="F12" s="17" t="s">
        <v>23</v>
      </c>
      <c r="G12" s="28">
        <v>10984322</v>
      </c>
    </row>
    <row r="13" spans="2:7" s="2" customFormat="1" ht="15.75" customHeight="1">
      <c r="B13" s="126"/>
      <c r="C13" s="4"/>
      <c r="D13" s="12"/>
      <c r="E13" s="128"/>
      <c r="F13" s="18" t="s">
        <v>21</v>
      </c>
      <c r="G13" s="29">
        <v>15882073</v>
      </c>
    </row>
    <row r="14" spans="2:7" s="2" customFormat="1" ht="15.75" customHeight="1">
      <c r="B14" s="126"/>
      <c r="C14" s="4"/>
      <c r="D14" s="12"/>
      <c r="E14" s="128"/>
      <c r="F14" s="19" t="s">
        <v>9</v>
      </c>
      <c r="G14" s="30">
        <v>52495189</v>
      </c>
    </row>
    <row r="15" spans="2:7" s="2" customFormat="1" ht="15.75" customHeight="1" thickBot="1">
      <c r="B15" s="127"/>
      <c r="C15" s="10"/>
      <c r="D15" s="14"/>
      <c r="E15" s="20"/>
      <c r="F15" s="15" t="s">
        <v>19</v>
      </c>
      <c r="G15" s="16">
        <f>D5+G10+G14</f>
        <v>216717855</v>
      </c>
    </row>
    <row r="16" ht="4.5" customHeight="1">
      <c r="D16" s="9"/>
    </row>
    <row r="17" ht="13.5">
      <c r="B17" s="7" t="s">
        <v>11</v>
      </c>
    </row>
    <row r="20" ht="13.5">
      <c r="C20" s="8"/>
    </row>
  </sheetData>
  <sheetProtection/>
  <mergeCells count="7">
    <mergeCell ref="B6:B15"/>
    <mergeCell ref="B1:G1"/>
    <mergeCell ref="B4:C4"/>
    <mergeCell ref="B5:C5"/>
    <mergeCell ref="E4:F4"/>
    <mergeCell ref="E5:E10"/>
    <mergeCell ref="E11:E14"/>
  </mergeCells>
  <printOptions horizontalCentered="1"/>
  <pageMargins left="0.5118110236220472" right="0.5118110236220472" top="0.59" bottom="0.5118110236220472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I20"/>
  <sheetViews>
    <sheetView showGridLines="0"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8.59765625" defaultRowHeight="15"/>
  <cols>
    <col min="1" max="1" width="1.59765625" style="87" customWidth="1"/>
    <col min="2" max="2" width="2.59765625" style="87" customWidth="1"/>
    <col min="3" max="3" width="31.69921875" style="87" bestFit="1" customWidth="1"/>
    <col min="4" max="4" width="15.3984375" style="87" bestFit="1" customWidth="1"/>
    <col min="5" max="5" width="2.8984375" style="87" bestFit="1" customWidth="1"/>
    <col min="6" max="6" width="33.8984375" style="87" bestFit="1" customWidth="1"/>
    <col min="7" max="7" width="15.3984375" style="87" bestFit="1" customWidth="1"/>
    <col min="8" max="16384" width="8.59765625" style="87" customWidth="1"/>
  </cols>
  <sheetData>
    <row r="1" spans="2:7" s="71" customFormat="1" ht="24">
      <c r="B1" s="103" t="s">
        <v>18</v>
      </c>
      <c r="C1" s="103"/>
      <c r="D1" s="103"/>
      <c r="E1" s="103"/>
      <c r="F1" s="103"/>
      <c r="G1" s="103"/>
    </row>
    <row r="2" spans="2:7" s="71" customFormat="1" ht="13.5" customHeight="1">
      <c r="B2" s="72"/>
      <c r="C2" s="73"/>
      <c r="D2" s="73"/>
      <c r="E2" s="73"/>
      <c r="F2" s="73"/>
      <c r="G2" s="74" t="s">
        <v>46</v>
      </c>
    </row>
    <row r="3" spans="2:6" s="71" customFormat="1" ht="2.25" customHeight="1" thickBot="1">
      <c r="B3" s="72"/>
      <c r="C3" s="73"/>
      <c r="D3" s="73"/>
      <c r="E3" s="73"/>
      <c r="F3" s="73"/>
    </row>
    <row r="4" spans="2:7" s="71" customFormat="1" ht="15.75" customHeight="1">
      <c r="B4" s="104" t="s">
        <v>4</v>
      </c>
      <c r="C4" s="105"/>
      <c r="D4" s="75" t="s">
        <v>7</v>
      </c>
      <c r="E4" s="106" t="s">
        <v>4</v>
      </c>
      <c r="F4" s="107"/>
      <c r="G4" s="76" t="s">
        <v>7</v>
      </c>
    </row>
    <row r="5" spans="2:7" s="71" customFormat="1" ht="15.75" customHeight="1">
      <c r="B5" s="108" t="s">
        <v>5</v>
      </c>
      <c r="C5" s="109"/>
      <c r="D5" s="62">
        <v>127880000</v>
      </c>
      <c r="E5" s="110" t="s">
        <v>6</v>
      </c>
      <c r="F5" s="97" t="s">
        <v>45</v>
      </c>
      <c r="G5" s="64">
        <v>2</v>
      </c>
    </row>
    <row r="6" spans="2:7" s="71" customFormat="1" ht="15.75" customHeight="1">
      <c r="B6" s="112" t="s">
        <v>6</v>
      </c>
      <c r="C6" s="92" t="s">
        <v>40</v>
      </c>
      <c r="D6" s="63">
        <v>910241</v>
      </c>
      <c r="E6" s="111"/>
      <c r="F6" s="78" t="s">
        <v>34</v>
      </c>
      <c r="G6" s="64">
        <v>29672</v>
      </c>
    </row>
    <row r="7" spans="2:7" s="71" customFormat="1" ht="15.75" customHeight="1">
      <c r="B7" s="113"/>
      <c r="C7" s="77" t="s">
        <v>1</v>
      </c>
      <c r="D7" s="63">
        <v>542878</v>
      </c>
      <c r="E7" s="111"/>
      <c r="F7" s="79" t="s">
        <v>16</v>
      </c>
      <c r="G7" s="80">
        <v>5703</v>
      </c>
    </row>
    <row r="8" spans="2:7" s="71" customFormat="1" ht="15.75" customHeight="1">
      <c r="B8" s="113"/>
      <c r="C8" s="77" t="s">
        <v>2</v>
      </c>
      <c r="D8" s="63">
        <v>33907819</v>
      </c>
      <c r="E8" s="111"/>
      <c r="F8" s="79" t="s">
        <v>17</v>
      </c>
      <c r="G8" s="64">
        <v>1362</v>
      </c>
    </row>
    <row r="9" spans="2:7" s="71" customFormat="1" ht="15.75" customHeight="1">
      <c r="B9" s="113"/>
      <c r="C9" s="77" t="s">
        <v>20</v>
      </c>
      <c r="D9" s="63">
        <v>6199495</v>
      </c>
      <c r="E9" s="111"/>
      <c r="F9" s="79"/>
      <c r="G9" s="64"/>
    </row>
    <row r="10" spans="2:7" s="71" customFormat="1" ht="15.75" customHeight="1">
      <c r="B10" s="113"/>
      <c r="C10" s="77" t="s">
        <v>14</v>
      </c>
      <c r="D10" s="82">
        <v>25238054</v>
      </c>
      <c r="E10" s="111"/>
      <c r="F10" s="81" t="s">
        <v>9</v>
      </c>
      <c r="G10" s="65">
        <f>SUM(D6:D13,G5:G8)</f>
        <v>68694521</v>
      </c>
    </row>
    <row r="11" spans="2:9" s="71" customFormat="1" ht="15.75" customHeight="1">
      <c r="B11" s="113"/>
      <c r="C11" s="77" t="s">
        <v>0</v>
      </c>
      <c r="D11" s="82">
        <v>1516919</v>
      </c>
      <c r="E11" s="115" t="s">
        <v>8</v>
      </c>
      <c r="F11" s="83" t="s">
        <v>22</v>
      </c>
      <c r="G11" s="66">
        <v>27701105</v>
      </c>
      <c r="I11" s="83"/>
    </row>
    <row r="12" spans="2:9" s="71" customFormat="1" ht="15.75" customHeight="1">
      <c r="B12" s="113"/>
      <c r="C12" s="79" t="s">
        <v>13</v>
      </c>
      <c r="D12" s="63">
        <v>106231</v>
      </c>
      <c r="E12" s="115"/>
      <c r="F12" s="83" t="s">
        <v>23</v>
      </c>
      <c r="G12" s="67">
        <v>13053723</v>
      </c>
      <c r="I12" s="83"/>
    </row>
    <row r="13" spans="2:9" s="71" customFormat="1" ht="15.75" customHeight="1">
      <c r="B13" s="113"/>
      <c r="C13" s="77" t="s">
        <v>41</v>
      </c>
      <c r="D13" s="63">
        <v>236145</v>
      </c>
      <c r="E13" s="115"/>
      <c r="F13" s="93" t="s">
        <v>21</v>
      </c>
      <c r="G13" s="68">
        <v>16052104</v>
      </c>
      <c r="I13" s="83"/>
    </row>
    <row r="14" spans="2:9" s="71" customFormat="1" ht="15.75" customHeight="1">
      <c r="B14" s="113"/>
      <c r="C14" s="77"/>
      <c r="D14" s="63"/>
      <c r="E14" s="115"/>
      <c r="F14" s="84" t="s">
        <v>9</v>
      </c>
      <c r="G14" s="69">
        <f>SUM(G11:G13)</f>
        <v>56806932</v>
      </c>
      <c r="I14" s="83"/>
    </row>
    <row r="15" spans="2:9" s="71" customFormat="1" ht="15.75" customHeight="1" thickBot="1">
      <c r="B15" s="114"/>
      <c r="C15" s="94"/>
      <c r="D15" s="95"/>
      <c r="E15" s="85"/>
      <c r="F15" s="86" t="s">
        <v>19</v>
      </c>
      <c r="G15" s="70">
        <f>SUM(D5,G10,G14)</f>
        <v>253381453</v>
      </c>
      <c r="I15" s="83"/>
    </row>
    <row r="16" spans="4:9" ht="2.25" customHeight="1">
      <c r="D16" s="88"/>
      <c r="I16" s="89"/>
    </row>
    <row r="17" ht="13.5">
      <c r="B17" s="90" t="s">
        <v>11</v>
      </c>
    </row>
    <row r="18" ht="13.5">
      <c r="F18" s="96"/>
    </row>
    <row r="20" ht="13.5">
      <c r="C20" s="91"/>
    </row>
  </sheetData>
  <sheetProtection/>
  <mergeCells count="7">
    <mergeCell ref="B1:G1"/>
    <mergeCell ref="B4:C4"/>
    <mergeCell ref="E4:F4"/>
    <mergeCell ref="B5:C5"/>
    <mergeCell ref="E5:E10"/>
    <mergeCell ref="B6:B15"/>
    <mergeCell ref="E11:E14"/>
  </mergeCells>
  <printOptions horizontalCentered="1"/>
  <pageMargins left="0.5118110236220472" right="0.5118110236220472" top="0.5905511811023623" bottom="0.5118110236220472" header="0.5118110236220472" footer="0.5118110236220472"/>
  <pageSetup cellComments="asDisplayed" fitToHeight="1" fitToWidth="1" horizontalDpi="600" verticalDpi="600" orientation="portrait" paperSize="9" scale="83" r:id="rId1"/>
  <ignoredErrors>
    <ignoredError sqref="G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I20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15" sqref="F15"/>
    </sheetView>
  </sheetViews>
  <sheetFormatPr defaultColWidth="8.59765625" defaultRowHeight="15"/>
  <cols>
    <col min="1" max="1" width="1.59765625" style="87" customWidth="1"/>
    <col min="2" max="2" width="2.59765625" style="87" customWidth="1"/>
    <col min="3" max="3" width="31.69921875" style="87" bestFit="1" customWidth="1"/>
    <col min="4" max="4" width="15.3984375" style="87" bestFit="1" customWidth="1"/>
    <col min="5" max="5" width="2.8984375" style="87" bestFit="1" customWidth="1"/>
    <col min="6" max="6" width="33.8984375" style="87" bestFit="1" customWidth="1"/>
    <col min="7" max="7" width="15.3984375" style="87" bestFit="1" customWidth="1"/>
    <col min="8" max="16384" width="8.59765625" style="87" customWidth="1"/>
  </cols>
  <sheetData>
    <row r="1" spans="2:7" s="71" customFormat="1" ht="24">
      <c r="B1" s="103" t="s">
        <v>18</v>
      </c>
      <c r="C1" s="103"/>
      <c r="D1" s="103"/>
      <c r="E1" s="103"/>
      <c r="F1" s="103"/>
      <c r="G1" s="103"/>
    </row>
    <row r="2" spans="2:7" s="71" customFormat="1" ht="13.5" customHeight="1">
      <c r="B2" s="72"/>
      <c r="C2" s="73"/>
      <c r="D2" s="73"/>
      <c r="E2" s="73"/>
      <c r="F2" s="73"/>
      <c r="G2" s="74" t="s">
        <v>44</v>
      </c>
    </row>
    <row r="3" spans="2:6" s="71" customFormat="1" ht="4.5" customHeight="1" thickBot="1">
      <c r="B3" s="72"/>
      <c r="C3" s="73"/>
      <c r="D3" s="73"/>
      <c r="E3" s="73"/>
      <c r="F3" s="73"/>
    </row>
    <row r="4" spans="2:7" s="71" customFormat="1" ht="15.75" customHeight="1">
      <c r="B4" s="104" t="s">
        <v>4</v>
      </c>
      <c r="C4" s="105"/>
      <c r="D4" s="75" t="s">
        <v>7</v>
      </c>
      <c r="E4" s="106" t="s">
        <v>4</v>
      </c>
      <c r="F4" s="107"/>
      <c r="G4" s="76" t="s">
        <v>7</v>
      </c>
    </row>
    <row r="5" spans="2:7" s="71" customFormat="1" ht="15.75" customHeight="1">
      <c r="B5" s="108" t="s">
        <v>5</v>
      </c>
      <c r="C5" s="109"/>
      <c r="D5" s="62">
        <v>122100000</v>
      </c>
      <c r="E5" s="110" t="s">
        <v>6</v>
      </c>
      <c r="F5" s="97" t="s">
        <v>45</v>
      </c>
      <c r="G5" s="64">
        <v>34</v>
      </c>
    </row>
    <row r="6" spans="2:7" s="71" customFormat="1" ht="15.75" customHeight="1">
      <c r="B6" s="112" t="s">
        <v>6</v>
      </c>
      <c r="C6" s="92" t="s">
        <v>40</v>
      </c>
      <c r="D6" s="63">
        <v>253003</v>
      </c>
      <c r="E6" s="111"/>
      <c r="F6" s="78" t="s">
        <v>34</v>
      </c>
      <c r="G6" s="64">
        <v>49238</v>
      </c>
    </row>
    <row r="7" spans="2:7" s="71" customFormat="1" ht="15.75" customHeight="1">
      <c r="B7" s="113"/>
      <c r="C7" s="77" t="s">
        <v>1</v>
      </c>
      <c r="D7" s="63">
        <v>619096</v>
      </c>
      <c r="E7" s="111"/>
      <c r="F7" s="79" t="s">
        <v>16</v>
      </c>
      <c r="G7" s="80">
        <v>5164</v>
      </c>
    </row>
    <row r="8" spans="2:7" s="71" customFormat="1" ht="15.75" customHeight="1">
      <c r="B8" s="113"/>
      <c r="C8" s="77" t="s">
        <v>2</v>
      </c>
      <c r="D8" s="63">
        <v>31704274</v>
      </c>
      <c r="E8" s="111"/>
      <c r="F8" s="79" t="s">
        <v>17</v>
      </c>
      <c r="G8" s="64">
        <v>1680</v>
      </c>
    </row>
    <row r="9" spans="2:7" s="71" customFormat="1" ht="15.75" customHeight="1">
      <c r="B9" s="113"/>
      <c r="C9" s="77" t="s">
        <v>20</v>
      </c>
      <c r="D9" s="63">
        <v>5963548</v>
      </c>
      <c r="E9" s="111"/>
      <c r="F9" s="79"/>
      <c r="G9" s="64"/>
    </row>
    <row r="10" spans="2:7" s="71" customFormat="1" ht="15.75" customHeight="1">
      <c r="B10" s="113"/>
      <c r="C10" s="77" t="s">
        <v>14</v>
      </c>
      <c r="D10" s="82">
        <v>24512812</v>
      </c>
      <c r="E10" s="111"/>
      <c r="F10" s="81" t="s">
        <v>9</v>
      </c>
      <c r="G10" s="65">
        <f>SUM(D6:D13,G5:G8)</f>
        <v>64993671</v>
      </c>
    </row>
    <row r="11" spans="2:9" s="71" customFormat="1" ht="15.75" customHeight="1">
      <c r="B11" s="113"/>
      <c r="C11" s="77" t="s">
        <v>0</v>
      </c>
      <c r="D11" s="82">
        <v>1544854</v>
      </c>
      <c r="E11" s="115" t="s">
        <v>8</v>
      </c>
      <c r="F11" s="83" t="s">
        <v>22</v>
      </c>
      <c r="G11" s="66">
        <v>27444943</v>
      </c>
      <c r="I11" s="83"/>
    </row>
    <row r="12" spans="2:9" s="71" customFormat="1" ht="15.75" customHeight="1">
      <c r="B12" s="113"/>
      <c r="C12" s="79" t="s">
        <v>13</v>
      </c>
      <c r="D12" s="63">
        <v>101941</v>
      </c>
      <c r="E12" s="115"/>
      <c r="F12" s="83" t="s">
        <v>23</v>
      </c>
      <c r="G12" s="67">
        <v>13115643</v>
      </c>
      <c r="I12" s="83"/>
    </row>
    <row r="13" spans="2:9" s="71" customFormat="1" ht="15.75" customHeight="1">
      <c r="B13" s="113"/>
      <c r="C13" s="77" t="s">
        <v>41</v>
      </c>
      <c r="D13" s="63">
        <v>238027</v>
      </c>
      <c r="E13" s="115"/>
      <c r="F13" s="93" t="s">
        <v>21</v>
      </c>
      <c r="G13" s="68">
        <v>16536172</v>
      </c>
      <c r="I13" s="83"/>
    </row>
    <row r="14" spans="2:9" s="71" customFormat="1" ht="15.75" customHeight="1">
      <c r="B14" s="113"/>
      <c r="C14" s="77"/>
      <c r="D14" s="63"/>
      <c r="E14" s="115"/>
      <c r="F14" s="84" t="s">
        <v>9</v>
      </c>
      <c r="G14" s="69">
        <f>SUM(G11:G13)</f>
        <v>57096758</v>
      </c>
      <c r="I14" s="83"/>
    </row>
    <row r="15" spans="2:9" s="71" customFormat="1" ht="15.75" customHeight="1" thickBot="1">
      <c r="B15" s="114"/>
      <c r="C15" s="94"/>
      <c r="D15" s="95"/>
      <c r="E15" s="85"/>
      <c r="F15" s="86" t="s">
        <v>19</v>
      </c>
      <c r="G15" s="70">
        <f>SUM(D5,G10,G14)</f>
        <v>244190429</v>
      </c>
      <c r="I15" s="83"/>
    </row>
    <row r="16" spans="4:9" ht="4.5" customHeight="1">
      <c r="D16" s="88"/>
      <c r="I16" s="89"/>
    </row>
    <row r="17" ht="13.5">
      <c r="B17" s="90" t="s">
        <v>11</v>
      </c>
    </row>
    <row r="18" ht="13.5">
      <c r="F18" s="96"/>
    </row>
    <row r="20" ht="13.5">
      <c r="C20" s="91"/>
    </row>
  </sheetData>
  <sheetProtection/>
  <mergeCells count="7">
    <mergeCell ref="B1:G1"/>
    <mergeCell ref="B4:C4"/>
    <mergeCell ref="E4:F4"/>
    <mergeCell ref="B5:C5"/>
    <mergeCell ref="E5:E10"/>
    <mergeCell ref="B6:B15"/>
    <mergeCell ref="E11:E14"/>
  </mergeCells>
  <printOptions horizontalCentered="1"/>
  <pageMargins left="0.5118110236220472" right="0.5118110236220472" top="0.5905511811023623" bottom="0.5118110236220472" header="0.5118110236220472" footer="0.5118110236220472"/>
  <pageSetup cellComments="asDisplayed" fitToHeight="1" fitToWidth="1" horizontalDpi="600" verticalDpi="600" orientation="portrait" paperSize="9" scale="83" r:id="rId1"/>
  <ignoredErrors>
    <ignoredError sqref="G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I20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5" sqref="F5"/>
    </sheetView>
  </sheetViews>
  <sheetFormatPr defaultColWidth="8.59765625" defaultRowHeight="15"/>
  <cols>
    <col min="1" max="1" width="1.59765625" style="87" customWidth="1"/>
    <col min="2" max="2" width="2.59765625" style="87" customWidth="1"/>
    <col min="3" max="3" width="31.69921875" style="87" bestFit="1" customWidth="1"/>
    <col min="4" max="4" width="15.3984375" style="87" bestFit="1" customWidth="1"/>
    <col min="5" max="5" width="2.8984375" style="87" bestFit="1" customWidth="1"/>
    <col min="6" max="6" width="33.8984375" style="87" bestFit="1" customWidth="1"/>
    <col min="7" max="7" width="15.3984375" style="87" bestFit="1" customWidth="1"/>
    <col min="8" max="16384" width="8.59765625" style="87" customWidth="1"/>
  </cols>
  <sheetData>
    <row r="1" spans="2:7" s="71" customFormat="1" ht="24">
      <c r="B1" s="103" t="s">
        <v>18</v>
      </c>
      <c r="C1" s="103"/>
      <c r="D1" s="103"/>
      <c r="E1" s="103"/>
      <c r="F1" s="103"/>
      <c r="G1" s="103"/>
    </row>
    <row r="2" spans="2:7" s="71" customFormat="1" ht="13.5" customHeight="1">
      <c r="B2" s="72"/>
      <c r="C2" s="73"/>
      <c r="D2" s="73"/>
      <c r="E2" s="73"/>
      <c r="F2" s="73"/>
      <c r="G2" s="74" t="s">
        <v>43</v>
      </c>
    </row>
    <row r="3" spans="2:6" s="71" customFormat="1" ht="4.5" customHeight="1" thickBot="1">
      <c r="B3" s="72"/>
      <c r="C3" s="73"/>
      <c r="D3" s="73"/>
      <c r="E3" s="73"/>
      <c r="F3" s="73"/>
    </row>
    <row r="4" spans="2:7" s="71" customFormat="1" ht="15.75" customHeight="1">
      <c r="B4" s="104" t="s">
        <v>4</v>
      </c>
      <c r="C4" s="105"/>
      <c r="D4" s="75" t="s">
        <v>7</v>
      </c>
      <c r="E4" s="106" t="s">
        <v>4</v>
      </c>
      <c r="F4" s="107"/>
      <c r="G4" s="76" t="s">
        <v>7</v>
      </c>
    </row>
    <row r="5" spans="2:7" s="71" customFormat="1" ht="15.75" customHeight="1">
      <c r="B5" s="108" t="s">
        <v>5</v>
      </c>
      <c r="C5" s="109"/>
      <c r="D5" s="62">
        <v>127080000</v>
      </c>
      <c r="E5" s="110" t="s">
        <v>6</v>
      </c>
      <c r="F5" s="97" t="s">
        <v>45</v>
      </c>
      <c r="G5" s="64">
        <v>2</v>
      </c>
    </row>
    <row r="6" spans="2:7" s="71" customFormat="1" ht="15.75" customHeight="1">
      <c r="B6" s="112" t="s">
        <v>6</v>
      </c>
      <c r="C6" s="92" t="s">
        <v>40</v>
      </c>
      <c r="D6" s="63">
        <v>404237</v>
      </c>
      <c r="E6" s="111"/>
      <c r="F6" s="78" t="s">
        <v>34</v>
      </c>
      <c r="G6" s="64">
        <v>59165</v>
      </c>
    </row>
    <row r="7" spans="2:7" s="71" customFormat="1" ht="15.75" customHeight="1">
      <c r="B7" s="113"/>
      <c r="C7" s="77" t="s">
        <v>1</v>
      </c>
      <c r="D7" s="63">
        <v>550495</v>
      </c>
      <c r="E7" s="111"/>
      <c r="F7" s="79" t="s">
        <v>16</v>
      </c>
      <c r="G7" s="80">
        <v>5495</v>
      </c>
    </row>
    <row r="8" spans="2:7" s="71" customFormat="1" ht="15.75" customHeight="1">
      <c r="B8" s="113"/>
      <c r="C8" s="77" t="s">
        <v>2</v>
      </c>
      <c r="D8" s="63">
        <v>32034898</v>
      </c>
      <c r="E8" s="111"/>
      <c r="F8" s="79" t="s">
        <v>17</v>
      </c>
      <c r="G8" s="64">
        <v>6769</v>
      </c>
    </row>
    <row r="9" spans="2:7" s="71" customFormat="1" ht="15.75" customHeight="1">
      <c r="B9" s="113"/>
      <c r="C9" s="77" t="s">
        <v>20</v>
      </c>
      <c r="D9" s="63">
        <v>5515167</v>
      </c>
      <c r="E9" s="111"/>
      <c r="F9" s="79"/>
      <c r="G9" s="64"/>
    </row>
    <row r="10" spans="2:7" s="71" customFormat="1" ht="15.75" customHeight="1">
      <c r="B10" s="113"/>
      <c r="C10" s="77" t="s">
        <v>14</v>
      </c>
      <c r="D10" s="82">
        <v>25250581</v>
      </c>
      <c r="E10" s="111"/>
      <c r="F10" s="81" t="s">
        <v>9</v>
      </c>
      <c r="G10" s="65">
        <v>65754261</v>
      </c>
    </row>
    <row r="11" spans="2:9" s="71" customFormat="1" ht="15.75" customHeight="1">
      <c r="B11" s="113"/>
      <c r="C11" s="77" t="s">
        <v>0</v>
      </c>
      <c r="D11" s="82">
        <v>1591819</v>
      </c>
      <c r="E11" s="115" t="s">
        <v>8</v>
      </c>
      <c r="F11" s="83" t="s">
        <v>22</v>
      </c>
      <c r="G11" s="66">
        <v>28998584</v>
      </c>
      <c r="I11" s="83"/>
    </row>
    <row r="12" spans="2:9" s="71" customFormat="1" ht="15.75" customHeight="1">
      <c r="B12" s="113"/>
      <c r="C12" s="79" t="s">
        <v>13</v>
      </c>
      <c r="D12" s="63">
        <v>104951</v>
      </c>
      <c r="E12" s="115"/>
      <c r="F12" s="83" t="s">
        <v>23</v>
      </c>
      <c r="G12" s="67">
        <v>12879356</v>
      </c>
      <c r="I12" s="83"/>
    </row>
    <row r="13" spans="2:9" s="71" customFormat="1" ht="15.75" customHeight="1">
      <c r="B13" s="113"/>
      <c r="C13" s="77" t="s">
        <v>41</v>
      </c>
      <c r="D13" s="63">
        <v>230682</v>
      </c>
      <c r="E13" s="115"/>
      <c r="F13" s="93" t="s">
        <v>21</v>
      </c>
      <c r="G13" s="68">
        <v>17887403</v>
      </c>
      <c r="I13" s="83"/>
    </row>
    <row r="14" spans="2:9" s="71" customFormat="1" ht="15.75" customHeight="1">
      <c r="B14" s="113"/>
      <c r="C14" s="77"/>
      <c r="D14" s="63"/>
      <c r="E14" s="115"/>
      <c r="F14" s="84" t="s">
        <v>9</v>
      </c>
      <c r="G14" s="69">
        <v>59765343</v>
      </c>
      <c r="I14" s="83"/>
    </row>
    <row r="15" spans="2:9" s="71" customFormat="1" ht="15.75" customHeight="1" thickBot="1">
      <c r="B15" s="114"/>
      <c r="C15" s="94"/>
      <c r="D15" s="95"/>
      <c r="E15" s="85"/>
      <c r="F15" s="86" t="s">
        <v>19</v>
      </c>
      <c r="G15" s="70">
        <v>252599604</v>
      </c>
      <c r="I15" s="83"/>
    </row>
    <row r="16" spans="4:9" ht="4.5" customHeight="1">
      <c r="D16" s="88"/>
      <c r="I16" s="89"/>
    </row>
    <row r="17" ht="13.5">
      <c r="B17" s="90" t="s">
        <v>11</v>
      </c>
    </row>
    <row r="18" ht="13.5">
      <c r="F18" s="96"/>
    </row>
    <row r="20" ht="13.5">
      <c r="C20" s="91"/>
    </row>
  </sheetData>
  <sheetProtection/>
  <mergeCells count="7">
    <mergeCell ref="B1:G1"/>
    <mergeCell ref="B4:C4"/>
    <mergeCell ref="E4:F4"/>
    <mergeCell ref="B5:C5"/>
    <mergeCell ref="E5:E10"/>
    <mergeCell ref="B6:B15"/>
    <mergeCell ref="E11:E14"/>
  </mergeCells>
  <printOptions horizontalCentered="1"/>
  <pageMargins left="0.5118110236220472" right="0.5118110236220472" top="0.5905511811023623" bottom="0.5118110236220472" header="0.5118110236220472" footer="0.5118110236220472"/>
  <pageSetup cellComments="asDisplayed"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I20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15" sqref="G15"/>
    </sheetView>
  </sheetViews>
  <sheetFormatPr defaultColWidth="8.59765625" defaultRowHeight="15"/>
  <cols>
    <col min="1" max="1" width="1.59765625" style="87" customWidth="1"/>
    <col min="2" max="2" width="2.59765625" style="87" customWidth="1"/>
    <col min="3" max="3" width="31.69921875" style="87" bestFit="1" customWidth="1"/>
    <col min="4" max="4" width="15.3984375" style="87" bestFit="1" customWidth="1"/>
    <col min="5" max="5" width="2.8984375" style="87" bestFit="1" customWidth="1"/>
    <col min="6" max="6" width="33.8984375" style="87" bestFit="1" customWidth="1"/>
    <col min="7" max="7" width="15.3984375" style="87" bestFit="1" customWidth="1"/>
    <col min="8" max="16384" width="8.59765625" style="87" customWidth="1"/>
  </cols>
  <sheetData>
    <row r="1" spans="2:7" s="71" customFormat="1" ht="24">
      <c r="B1" s="103" t="s">
        <v>18</v>
      </c>
      <c r="C1" s="103"/>
      <c r="D1" s="103"/>
      <c r="E1" s="103"/>
      <c r="F1" s="103"/>
      <c r="G1" s="103"/>
    </row>
    <row r="2" spans="2:7" s="71" customFormat="1" ht="13.5" customHeight="1">
      <c r="B2" s="72"/>
      <c r="C2" s="73"/>
      <c r="D2" s="73"/>
      <c r="E2" s="73"/>
      <c r="F2" s="73"/>
      <c r="G2" s="74" t="s">
        <v>39</v>
      </c>
    </row>
    <row r="3" spans="2:6" s="71" customFormat="1" ht="4.5" customHeight="1" thickBot="1">
      <c r="B3" s="72"/>
      <c r="C3" s="73"/>
      <c r="D3" s="73"/>
      <c r="E3" s="73"/>
      <c r="F3" s="73"/>
    </row>
    <row r="4" spans="2:7" s="71" customFormat="1" ht="15.75" customHeight="1">
      <c r="B4" s="104" t="s">
        <v>4</v>
      </c>
      <c r="C4" s="105"/>
      <c r="D4" s="75" t="s">
        <v>7</v>
      </c>
      <c r="E4" s="106" t="s">
        <v>4</v>
      </c>
      <c r="F4" s="107"/>
      <c r="G4" s="76" t="s">
        <v>7</v>
      </c>
    </row>
    <row r="5" spans="2:7" s="71" customFormat="1" ht="15.75" customHeight="1">
      <c r="B5" s="108" t="s">
        <v>5</v>
      </c>
      <c r="C5" s="109"/>
      <c r="D5" s="62">
        <v>130020000</v>
      </c>
      <c r="E5" s="110" t="s">
        <v>6</v>
      </c>
      <c r="F5" s="79" t="s">
        <v>42</v>
      </c>
      <c r="G5" s="64">
        <v>106188</v>
      </c>
    </row>
    <row r="6" spans="2:7" s="71" customFormat="1" ht="15.75" customHeight="1">
      <c r="B6" s="112" t="s">
        <v>6</v>
      </c>
      <c r="C6" s="77" t="s">
        <v>12</v>
      </c>
      <c r="D6" s="63">
        <v>653141</v>
      </c>
      <c r="E6" s="111"/>
      <c r="F6" s="78" t="s">
        <v>34</v>
      </c>
      <c r="G6" s="64">
        <v>71905</v>
      </c>
    </row>
    <row r="7" spans="2:7" s="71" customFormat="1" ht="15.75" customHeight="1">
      <c r="B7" s="113"/>
      <c r="C7" s="92" t="s">
        <v>40</v>
      </c>
      <c r="D7" s="63">
        <v>3744472</v>
      </c>
      <c r="E7" s="111"/>
      <c r="F7" s="79" t="s">
        <v>16</v>
      </c>
      <c r="G7" s="80">
        <v>5115</v>
      </c>
    </row>
    <row r="8" spans="2:7" s="71" customFormat="1" ht="15.75" customHeight="1">
      <c r="B8" s="113"/>
      <c r="C8" s="77" t="s">
        <v>1</v>
      </c>
      <c r="D8" s="63">
        <v>440641</v>
      </c>
      <c r="E8" s="111"/>
      <c r="F8" s="79" t="s">
        <v>17</v>
      </c>
      <c r="G8" s="64">
        <v>1327</v>
      </c>
    </row>
    <row r="9" spans="2:7" s="71" customFormat="1" ht="15.75" customHeight="1">
      <c r="B9" s="113"/>
      <c r="C9" s="77" t="s">
        <v>2</v>
      </c>
      <c r="D9" s="63">
        <v>32563318</v>
      </c>
      <c r="E9" s="111"/>
      <c r="F9" s="79"/>
      <c r="G9" s="64"/>
    </row>
    <row r="10" spans="2:7" s="71" customFormat="1" ht="15.75" customHeight="1">
      <c r="B10" s="113"/>
      <c r="C10" s="77" t="s">
        <v>20</v>
      </c>
      <c r="D10" s="63">
        <v>5039613</v>
      </c>
      <c r="E10" s="111"/>
      <c r="F10" s="81" t="s">
        <v>9</v>
      </c>
      <c r="G10" s="65">
        <v>68975212</v>
      </c>
    </row>
    <row r="11" spans="2:9" s="71" customFormat="1" ht="15.75" customHeight="1">
      <c r="B11" s="113"/>
      <c r="C11" s="77" t="s">
        <v>14</v>
      </c>
      <c r="D11" s="82">
        <v>24459183</v>
      </c>
      <c r="E11" s="115" t="s">
        <v>8</v>
      </c>
      <c r="F11" s="83" t="s">
        <v>22</v>
      </c>
      <c r="G11" s="66">
        <v>31459433</v>
      </c>
      <c r="I11" s="83"/>
    </row>
    <row r="12" spans="2:9" s="71" customFormat="1" ht="15.75" customHeight="1">
      <c r="B12" s="113"/>
      <c r="C12" s="77" t="s">
        <v>0</v>
      </c>
      <c r="D12" s="82">
        <v>1598947</v>
      </c>
      <c r="E12" s="115"/>
      <c r="F12" s="83" t="s">
        <v>23</v>
      </c>
      <c r="G12" s="67">
        <v>11986804</v>
      </c>
      <c r="I12" s="83"/>
    </row>
    <row r="13" spans="2:9" s="71" customFormat="1" ht="15.75" customHeight="1">
      <c r="B13" s="113"/>
      <c r="C13" s="79" t="s">
        <v>13</v>
      </c>
      <c r="D13" s="63">
        <v>102080</v>
      </c>
      <c r="E13" s="115"/>
      <c r="F13" s="93" t="s">
        <v>21</v>
      </c>
      <c r="G13" s="68">
        <v>17350716</v>
      </c>
      <c r="I13" s="83"/>
    </row>
    <row r="14" spans="2:9" s="71" customFormat="1" ht="15.75" customHeight="1">
      <c r="B14" s="113"/>
      <c r="C14" s="77" t="s">
        <v>41</v>
      </c>
      <c r="D14" s="63">
        <v>189282</v>
      </c>
      <c r="E14" s="115"/>
      <c r="F14" s="84" t="s">
        <v>9</v>
      </c>
      <c r="G14" s="69">
        <v>60796953</v>
      </c>
      <c r="I14" s="83"/>
    </row>
    <row r="15" spans="2:9" s="71" customFormat="1" ht="15.75" customHeight="1" thickBot="1">
      <c r="B15" s="114"/>
      <c r="C15" s="94"/>
      <c r="D15" s="95"/>
      <c r="E15" s="85"/>
      <c r="F15" s="86" t="s">
        <v>19</v>
      </c>
      <c r="G15" s="70">
        <v>259792165</v>
      </c>
      <c r="I15" s="83"/>
    </row>
    <row r="16" spans="4:9" ht="4.5" customHeight="1">
      <c r="D16" s="88"/>
      <c r="I16" s="89"/>
    </row>
    <row r="17" ht="13.5">
      <c r="B17" s="90" t="s">
        <v>11</v>
      </c>
    </row>
    <row r="18" ht="13.5">
      <c r="F18" s="96"/>
    </row>
    <row r="20" ht="13.5">
      <c r="C20" s="91"/>
    </row>
  </sheetData>
  <sheetProtection/>
  <mergeCells count="7">
    <mergeCell ref="B1:G1"/>
    <mergeCell ref="B4:C4"/>
    <mergeCell ref="E4:F4"/>
    <mergeCell ref="B5:C5"/>
    <mergeCell ref="E5:E10"/>
    <mergeCell ref="B6:B15"/>
    <mergeCell ref="E11:E14"/>
  </mergeCells>
  <printOptions horizontalCentered="1"/>
  <pageMargins left="0.5118110236220472" right="0.5118110236220472" top="0.59" bottom="0.5118110236220472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G20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15" sqref="G15"/>
    </sheetView>
  </sheetViews>
  <sheetFormatPr defaultColWidth="8.59765625" defaultRowHeight="15"/>
  <cols>
    <col min="1" max="1" width="1.59765625" style="5" customWidth="1"/>
    <col min="2" max="2" width="2.59765625" style="5" customWidth="1"/>
    <col min="3" max="3" width="31.69921875" style="5" bestFit="1" customWidth="1"/>
    <col min="4" max="4" width="15.3984375" style="5" bestFit="1" customWidth="1"/>
    <col min="5" max="5" width="2.8984375" style="5" bestFit="1" customWidth="1"/>
    <col min="6" max="6" width="33.8984375" style="5" bestFit="1" customWidth="1"/>
    <col min="7" max="7" width="15.3984375" style="5" bestFit="1" customWidth="1"/>
    <col min="8" max="16384" width="8.59765625" style="5" customWidth="1"/>
  </cols>
  <sheetData>
    <row r="1" spans="2:7" s="2" customFormat="1" ht="24">
      <c r="B1" s="116" t="s">
        <v>18</v>
      </c>
      <c r="C1" s="116"/>
      <c r="D1" s="116"/>
      <c r="E1" s="116"/>
      <c r="F1" s="116"/>
      <c r="G1" s="116"/>
    </row>
    <row r="2" spans="2:7" s="2" customFormat="1" ht="13.5" customHeight="1">
      <c r="B2" s="1"/>
      <c r="C2" s="3"/>
      <c r="D2" s="3"/>
      <c r="E2" s="3"/>
      <c r="F2" s="3"/>
      <c r="G2" s="6" t="s">
        <v>38</v>
      </c>
    </row>
    <row r="3" spans="2:6" s="2" customFormat="1" ht="4.5" customHeight="1" thickBot="1">
      <c r="B3" s="1"/>
      <c r="C3" s="3"/>
      <c r="D3" s="3"/>
      <c r="E3" s="3"/>
      <c r="F3" s="3"/>
    </row>
    <row r="4" spans="2:7" s="2" customFormat="1" ht="15.75" customHeight="1">
      <c r="B4" s="117" t="s">
        <v>4</v>
      </c>
      <c r="C4" s="118"/>
      <c r="D4" s="22" t="s">
        <v>7</v>
      </c>
      <c r="E4" s="119" t="s">
        <v>4</v>
      </c>
      <c r="F4" s="120"/>
      <c r="G4" s="23" t="s">
        <v>7</v>
      </c>
    </row>
    <row r="5" spans="2:7" s="2" customFormat="1" ht="15.75" customHeight="1">
      <c r="B5" s="121" t="s">
        <v>5</v>
      </c>
      <c r="C5" s="122"/>
      <c r="D5" s="62">
        <v>123500000</v>
      </c>
      <c r="E5" s="123" t="s">
        <v>6</v>
      </c>
      <c r="F5" s="11" t="s">
        <v>37</v>
      </c>
      <c r="G5" s="64">
        <v>186283</v>
      </c>
    </row>
    <row r="6" spans="2:7" s="2" customFormat="1" ht="15.75" customHeight="1">
      <c r="B6" s="125" t="s">
        <v>6</v>
      </c>
      <c r="C6" s="4" t="s">
        <v>12</v>
      </c>
      <c r="D6" s="63">
        <v>601251</v>
      </c>
      <c r="E6" s="124"/>
      <c r="F6" s="61" t="s">
        <v>34</v>
      </c>
      <c r="G6" s="64">
        <v>78397</v>
      </c>
    </row>
    <row r="7" spans="2:7" s="2" customFormat="1" ht="15.75" customHeight="1">
      <c r="B7" s="126"/>
      <c r="C7" s="4" t="s">
        <v>1</v>
      </c>
      <c r="D7" s="63">
        <v>415593</v>
      </c>
      <c r="E7" s="124"/>
      <c r="F7" s="11" t="s">
        <v>15</v>
      </c>
      <c r="G7" s="64">
        <v>867</v>
      </c>
    </row>
    <row r="8" spans="2:7" s="2" customFormat="1" ht="15.75" customHeight="1">
      <c r="B8" s="126"/>
      <c r="C8" s="4" t="s">
        <v>2</v>
      </c>
      <c r="D8" s="63">
        <v>33810173</v>
      </c>
      <c r="E8" s="124"/>
      <c r="F8" s="11" t="s">
        <v>16</v>
      </c>
      <c r="G8" s="64">
        <v>4434</v>
      </c>
    </row>
    <row r="9" spans="2:7" s="2" customFormat="1" ht="15.75" customHeight="1">
      <c r="B9" s="126"/>
      <c r="C9" s="4" t="s">
        <v>20</v>
      </c>
      <c r="D9" s="63">
        <v>5255449</v>
      </c>
      <c r="E9" s="124"/>
      <c r="F9" s="11" t="s">
        <v>17</v>
      </c>
      <c r="G9" s="64">
        <v>1513</v>
      </c>
    </row>
    <row r="10" spans="2:7" s="2" customFormat="1" ht="15.75" customHeight="1">
      <c r="B10" s="126"/>
      <c r="C10" s="4" t="s">
        <v>14</v>
      </c>
      <c r="D10" s="63">
        <v>22846849</v>
      </c>
      <c r="E10" s="124"/>
      <c r="F10" s="13" t="s">
        <v>9</v>
      </c>
      <c r="G10" s="65">
        <v>64867712</v>
      </c>
    </row>
    <row r="11" spans="2:7" s="2" customFormat="1" ht="15.75" customHeight="1">
      <c r="B11" s="126"/>
      <c r="C11" s="4" t="s">
        <v>0</v>
      </c>
      <c r="D11" s="63">
        <v>1566945</v>
      </c>
      <c r="E11" s="128" t="s">
        <v>8</v>
      </c>
      <c r="F11" s="17" t="s">
        <v>22</v>
      </c>
      <c r="G11" s="66">
        <v>24168759</v>
      </c>
    </row>
    <row r="12" spans="2:7" s="2" customFormat="1" ht="15.75" customHeight="1">
      <c r="B12" s="126"/>
      <c r="C12" s="11" t="s">
        <v>13</v>
      </c>
      <c r="D12" s="64">
        <v>99958</v>
      </c>
      <c r="E12" s="128"/>
      <c r="F12" s="17" t="s">
        <v>23</v>
      </c>
      <c r="G12" s="67">
        <v>11804416</v>
      </c>
    </row>
    <row r="13" spans="2:7" s="2" customFormat="1" ht="15.75" customHeight="1">
      <c r="B13" s="126"/>
      <c r="C13" s="4"/>
      <c r="D13" s="12"/>
      <c r="E13" s="128"/>
      <c r="F13" s="18" t="s">
        <v>21</v>
      </c>
      <c r="G13" s="68">
        <v>17038849</v>
      </c>
    </row>
    <row r="14" spans="2:7" s="2" customFormat="1" ht="15.75" customHeight="1">
      <c r="B14" s="126"/>
      <c r="C14" s="4"/>
      <c r="D14" s="12"/>
      <c r="E14" s="128"/>
      <c r="F14" s="19" t="s">
        <v>9</v>
      </c>
      <c r="G14" s="69">
        <v>53012024</v>
      </c>
    </row>
    <row r="15" spans="2:7" s="2" customFormat="1" ht="15.75" customHeight="1" thickBot="1">
      <c r="B15" s="127"/>
      <c r="C15" s="10"/>
      <c r="D15" s="14"/>
      <c r="E15" s="20"/>
      <c r="F15" s="15" t="s">
        <v>19</v>
      </c>
      <c r="G15" s="70">
        <v>241379736</v>
      </c>
    </row>
    <row r="16" ht="4.5" customHeight="1">
      <c r="D16" s="9"/>
    </row>
    <row r="17" ht="13.5">
      <c r="B17" s="7" t="s">
        <v>11</v>
      </c>
    </row>
    <row r="18" ht="13.5">
      <c r="F18" s="60"/>
    </row>
    <row r="20" ht="13.5">
      <c r="C20" s="8"/>
    </row>
  </sheetData>
  <sheetProtection/>
  <mergeCells count="7">
    <mergeCell ref="B1:G1"/>
    <mergeCell ref="B4:C4"/>
    <mergeCell ref="E4:F4"/>
    <mergeCell ref="B5:C5"/>
    <mergeCell ref="E5:E10"/>
    <mergeCell ref="B6:B15"/>
    <mergeCell ref="E11:E14"/>
  </mergeCells>
  <printOptions horizontalCentered="1"/>
  <pageMargins left="0.5118110236220472" right="0.5118110236220472" top="0.59" bottom="0.5118110236220472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G20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17" sqref="D17"/>
    </sheetView>
  </sheetViews>
  <sheetFormatPr defaultColWidth="8.59765625" defaultRowHeight="15"/>
  <cols>
    <col min="1" max="1" width="1.59765625" style="87" customWidth="1"/>
    <col min="2" max="2" width="2.59765625" style="87" customWidth="1"/>
    <col min="3" max="3" width="31.69921875" style="87" bestFit="1" customWidth="1"/>
    <col min="4" max="4" width="15.3984375" style="87" bestFit="1" customWidth="1"/>
    <col min="5" max="5" width="2.8984375" style="87" bestFit="1" customWidth="1"/>
    <col min="6" max="6" width="33.8984375" style="87" bestFit="1" customWidth="1"/>
    <col min="7" max="7" width="15.3984375" style="87" bestFit="1" customWidth="1"/>
    <col min="8" max="16384" width="8.59765625" style="87" customWidth="1"/>
  </cols>
  <sheetData>
    <row r="1" spans="2:7" s="71" customFormat="1" ht="24">
      <c r="B1" s="103" t="s">
        <v>18</v>
      </c>
      <c r="C1" s="103"/>
      <c r="D1" s="103"/>
      <c r="E1" s="103"/>
      <c r="F1" s="103"/>
      <c r="G1" s="103"/>
    </row>
    <row r="2" spans="2:7" s="71" customFormat="1" ht="13.5" customHeight="1">
      <c r="B2" s="72"/>
      <c r="C2" s="73"/>
      <c r="D2" s="73"/>
      <c r="E2" s="73"/>
      <c r="F2" s="73"/>
      <c r="G2" s="74" t="s">
        <v>36</v>
      </c>
    </row>
    <row r="3" spans="2:6" s="71" customFormat="1" ht="4.5" customHeight="1" thickBot="1">
      <c r="B3" s="72"/>
      <c r="C3" s="73"/>
      <c r="D3" s="73"/>
      <c r="E3" s="73"/>
      <c r="F3" s="73"/>
    </row>
    <row r="4" spans="2:7" s="71" customFormat="1" ht="15.75" customHeight="1">
      <c r="B4" s="104" t="s">
        <v>4</v>
      </c>
      <c r="C4" s="105"/>
      <c r="D4" s="75" t="s">
        <v>7</v>
      </c>
      <c r="E4" s="106" t="s">
        <v>4</v>
      </c>
      <c r="F4" s="107"/>
      <c r="G4" s="76" t="s">
        <v>7</v>
      </c>
    </row>
    <row r="5" spans="2:7" s="71" customFormat="1" ht="15.75" customHeight="1">
      <c r="B5" s="108" t="s">
        <v>5</v>
      </c>
      <c r="C5" s="109"/>
      <c r="D5" s="62">
        <v>123300000</v>
      </c>
      <c r="E5" s="110" t="s">
        <v>6</v>
      </c>
      <c r="F5" s="79" t="s">
        <v>37</v>
      </c>
      <c r="G5" s="64">
        <v>250717</v>
      </c>
    </row>
    <row r="6" spans="2:7" s="71" customFormat="1" ht="15.75" customHeight="1">
      <c r="B6" s="112" t="s">
        <v>6</v>
      </c>
      <c r="C6" s="77" t="s">
        <v>12</v>
      </c>
      <c r="D6" s="63">
        <v>551744</v>
      </c>
      <c r="E6" s="111"/>
      <c r="F6" s="78" t="s">
        <v>34</v>
      </c>
      <c r="G6" s="64">
        <v>77395</v>
      </c>
    </row>
    <row r="7" spans="2:7" s="71" customFormat="1" ht="15.75" customHeight="1">
      <c r="B7" s="113"/>
      <c r="C7" s="77" t="s">
        <v>1</v>
      </c>
      <c r="D7" s="63">
        <v>421672</v>
      </c>
      <c r="E7" s="111"/>
      <c r="F7" s="79" t="s">
        <v>15</v>
      </c>
      <c r="G7" s="64">
        <v>1335</v>
      </c>
    </row>
    <row r="8" spans="2:7" s="71" customFormat="1" ht="15.75" customHeight="1">
      <c r="B8" s="113"/>
      <c r="C8" s="77" t="s">
        <v>2</v>
      </c>
      <c r="D8" s="63">
        <f>38570712+114312</f>
        <v>38685024</v>
      </c>
      <c r="E8" s="111"/>
      <c r="F8" s="79" t="s">
        <v>16</v>
      </c>
      <c r="G8" s="64">
        <v>4059</v>
      </c>
    </row>
    <row r="9" spans="2:7" s="71" customFormat="1" ht="15.75" customHeight="1">
      <c r="B9" s="113"/>
      <c r="C9" s="77" t="s">
        <v>20</v>
      </c>
      <c r="D9" s="63">
        <v>4629564</v>
      </c>
      <c r="E9" s="111"/>
      <c r="F9" s="79" t="s">
        <v>17</v>
      </c>
      <c r="G9" s="64">
        <v>2831</v>
      </c>
    </row>
    <row r="10" spans="2:7" s="71" customFormat="1" ht="15.75" customHeight="1">
      <c r="B10" s="113"/>
      <c r="C10" s="77" t="s">
        <v>14</v>
      </c>
      <c r="D10" s="63">
        <v>22088604</v>
      </c>
      <c r="E10" s="111"/>
      <c r="F10" s="81" t="s">
        <v>9</v>
      </c>
      <c r="G10" s="65">
        <v>68415028</v>
      </c>
    </row>
    <row r="11" spans="2:7" s="71" customFormat="1" ht="15.75" customHeight="1">
      <c r="B11" s="113"/>
      <c r="C11" s="77" t="s">
        <v>0</v>
      </c>
      <c r="D11" s="63">
        <v>1599392</v>
      </c>
      <c r="E11" s="115" t="s">
        <v>8</v>
      </c>
      <c r="F11" s="83" t="s">
        <v>22</v>
      </c>
      <c r="G11" s="66">
        <v>23914612</v>
      </c>
    </row>
    <row r="12" spans="2:7" s="71" customFormat="1" ht="15.75" customHeight="1">
      <c r="B12" s="113"/>
      <c r="C12" s="79" t="s">
        <v>13</v>
      </c>
      <c r="D12" s="64">
        <v>102691</v>
      </c>
      <c r="E12" s="115"/>
      <c r="F12" s="83" t="s">
        <v>23</v>
      </c>
      <c r="G12" s="67">
        <v>14259946</v>
      </c>
    </row>
    <row r="13" spans="2:7" s="71" customFormat="1" ht="15.75" customHeight="1">
      <c r="B13" s="113"/>
      <c r="C13" s="77"/>
      <c r="D13" s="63"/>
      <c r="E13" s="115"/>
      <c r="F13" s="93" t="s">
        <v>21</v>
      </c>
      <c r="G13" s="68">
        <v>17486249</v>
      </c>
    </row>
    <row r="14" spans="2:7" s="71" customFormat="1" ht="15.75" customHeight="1">
      <c r="B14" s="113"/>
      <c r="C14" s="77"/>
      <c r="D14" s="63"/>
      <c r="E14" s="115"/>
      <c r="F14" s="84" t="s">
        <v>9</v>
      </c>
      <c r="G14" s="69"/>
    </row>
    <row r="15" spans="2:7" s="71" customFormat="1" ht="15.75" customHeight="1" thickBot="1">
      <c r="B15" s="114"/>
      <c r="C15" s="94"/>
      <c r="D15" s="95"/>
      <c r="E15" s="85"/>
      <c r="F15" s="86" t="s">
        <v>19</v>
      </c>
      <c r="G15" s="70">
        <v>55660807</v>
      </c>
    </row>
    <row r="16" ht="4.5" customHeight="1">
      <c r="D16" s="88"/>
    </row>
    <row r="17" ht="13.5">
      <c r="B17" s="90" t="s">
        <v>11</v>
      </c>
    </row>
    <row r="18" ht="13.5">
      <c r="F18" s="96"/>
    </row>
    <row r="20" ht="13.5">
      <c r="C20" s="91"/>
    </row>
  </sheetData>
  <sheetProtection/>
  <mergeCells count="7">
    <mergeCell ref="B1:G1"/>
    <mergeCell ref="B4:C4"/>
    <mergeCell ref="E4:F4"/>
    <mergeCell ref="B5:C5"/>
    <mergeCell ref="E5:E10"/>
    <mergeCell ref="B6:B15"/>
    <mergeCell ref="E11:E14"/>
  </mergeCells>
  <printOptions horizontalCentered="1"/>
  <pageMargins left="0.5118110236220472" right="0.5118110236220472" top="0.59" bottom="0.5118110236220472" header="0.5118110236220472" footer="0.5118110236220472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G20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27" sqref="F27"/>
    </sheetView>
  </sheetViews>
  <sheetFormatPr defaultColWidth="8.59765625" defaultRowHeight="15"/>
  <cols>
    <col min="1" max="1" width="1.59765625" style="87" customWidth="1"/>
    <col min="2" max="2" width="2.59765625" style="87" customWidth="1"/>
    <col min="3" max="3" width="31.69921875" style="87" bestFit="1" customWidth="1"/>
    <col min="4" max="4" width="15.3984375" style="87" bestFit="1" customWidth="1"/>
    <col min="5" max="5" width="2.8984375" style="87" bestFit="1" customWidth="1"/>
    <col min="6" max="6" width="33.8984375" style="87" bestFit="1" customWidth="1"/>
    <col min="7" max="7" width="15.3984375" style="87" bestFit="1" customWidth="1"/>
    <col min="8" max="16384" width="8.59765625" style="87" customWidth="1"/>
  </cols>
  <sheetData>
    <row r="1" spans="2:7" s="71" customFormat="1" ht="24">
      <c r="B1" s="103" t="s">
        <v>18</v>
      </c>
      <c r="C1" s="103"/>
      <c r="D1" s="103"/>
      <c r="E1" s="103"/>
      <c r="F1" s="103"/>
      <c r="G1" s="103"/>
    </row>
    <row r="2" spans="2:7" s="71" customFormat="1" ht="13.5" customHeight="1">
      <c r="B2" s="72"/>
      <c r="C2" s="73"/>
      <c r="D2" s="73"/>
      <c r="E2" s="73"/>
      <c r="F2" s="73"/>
      <c r="G2" s="74" t="s">
        <v>35</v>
      </c>
    </row>
    <row r="3" spans="2:6" s="71" customFormat="1" ht="4.5" customHeight="1" thickBot="1">
      <c r="B3" s="72"/>
      <c r="C3" s="73"/>
      <c r="D3" s="73"/>
      <c r="E3" s="73"/>
      <c r="F3" s="73"/>
    </row>
    <row r="4" spans="2:7" s="71" customFormat="1" ht="15.75" customHeight="1">
      <c r="B4" s="104" t="s">
        <v>4</v>
      </c>
      <c r="C4" s="105"/>
      <c r="D4" s="75" t="s">
        <v>7</v>
      </c>
      <c r="E4" s="106" t="s">
        <v>4</v>
      </c>
      <c r="F4" s="107"/>
      <c r="G4" s="76" t="s">
        <v>7</v>
      </c>
    </row>
    <row r="5" spans="2:7" s="71" customFormat="1" ht="15.75" customHeight="1">
      <c r="B5" s="108" t="s">
        <v>5</v>
      </c>
      <c r="C5" s="109"/>
      <c r="D5" s="62">
        <v>123200000</v>
      </c>
      <c r="E5" s="110" t="s">
        <v>6</v>
      </c>
      <c r="F5" s="79" t="s">
        <v>13</v>
      </c>
      <c r="G5" s="64">
        <v>116142</v>
      </c>
    </row>
    <row r="6" spans="2:7" s="71" customFormat="1" ht="15.75" customHeight="1">
      <c r="B6" s="112" t="s">
        <v>6</v>
      </c>
      <c r="C6" s="77" t="s">
        <v>12</v>
      </c>
      <c r="D6" s="63">
        <v>591813</v>
      </c>
      <c r="E6" s="111"/>
      <c r="F6" s="78" t="s">
        <v>34</v>
      </c>
      <c r="G6" s="64">
        <v>63251</v>
      </c>
    </row>
    <row r="7" spans="2:7" s="71" customFormat="1" ht="15.75" customHeight="1">
      <c r="B7" s="113"/>
      <c r="C7" s="77" t="s">
        <v>1</v>
      </c>
      <c r="D7" s="63">
        <v>405271</v>
      </c>
      <c r="E7" s="111"/>
      <c r="F7" s="79" t="s">
        <v>15</v>
      </c>
      <c r="G7" s="64">
        <v>1761</v>
      </c>
    </row>
    <row r="8" spans="2:7" s="71" customFormat="1" ht="15.75" customHeight="1">
      <c r="B8" s="113"/>
      <c r="C8" s="77" t="s">
        <v>2</v>
      </c>
      <c r="D8" s="63">
        <v>38141543</v>
      </c>
      <c r="E8" s="111"/>
      <c r="F8" s="79" t="s">
        <v>16</v>
      </c>
      <c r="G8" s="64">
        <v>4762</v>
      </c>
    </row>
    <row r="9" spans="2:7" s="71" customFormat="1" ht="15.75" customHeight="1">
      <c r="B9" s="113"/>
      <c r="C9" s="77" t="s">
        <v>20</v>
      </c>
      <c r="D9" s="63">
        <v>4501968</v>
      </c>
      <c r="E9" s="111"/>
      <c r="F9" s="79" t="s">
        <v>17</v>
      </c>
      <c r="G9" s="64">
        <v>2334</v>
      </c>
    </row>
    <row r="10" spans="2:7" s="71" customFormat="1" ht="15.75" customHeight="1">
      <c r="B10" s="113"/>
      <c r="C10" s="77" t="s">
        <v>14</v>
      </c>
      <c r="D10" s="63">
        <v>21376191</v>
      </c>
      <c r="E10" s="111"/>
      <c r="F10" s="81" t="s">
        <v>9</v>
      </c>
      <c r="G10" s="65">
        <f>SUM(D6:D11,G5:G9)</f>
        <v>66859299</v>
      </c>
    </row>
    <row r="11" spans="2:7" s="71" customFormat="1" ht="15.75" customHeight="1">
      <c r="B11" s="113"/>
      <c r="C11" s="77" t="s">
        <v>0</v>
      </c>
      <c r="D11" s="63">
        <v>1654263</v>
      </c>
      <c r="E11" s="115" t="s">
        <v>8</v>
      </c>
      <c r="F11" s="98" t="s">
        <v>22</v>
      </c>
      <c r="G11" s="66">
        <v>24368979</v>
      </c>
    </row>
    <row r="12" spans="2:7" s="71" customFormat="1" ht="15.75" customHeight="1">
      <c r="B12" s="113"/>
      <c r="C12" s="77"/>
      <c r="D12" s="63"/>
      <c r="E12" s="115"/>
      <c r="F12" s="98" t="s">
        <v>23</v>
      </c>
      <c r="G12" s="67">
        <v>13131417</v>
      </c>
    </row>
    <row r="13" spans="2:7" s="71" customFormat="1" ht="15.75" customHeight="1">
      <c r="B13" s="113"/>
      <c r="C13" s="77"/>
      <c r="D13" s="63"/>
      <c r="E13" s="115"/>
      <c r="F13" s="99" t="s">
        <v>21</v>
      </c>
      <c r="G13" s="68">
        <v>16663933</v>
      </c>
    </row>
    <row r="14" spans="2:7" s="71" customFormat="1" ht="15.75" customHeight="1">
      <c r="B14" s="113"/>
      <c r="C14" s="77"/>
      <c r="D14" s="63"/>
      <c r="E14" s="115"/>
      <c r="F14" s="84" t="s">
        <v>9</v>
      </c>
      <c r="G14" s="69">
        <f>SUM(G11:G13)</f>
        <v>54164329</v>
      </c>
    </row>
    <row r="15" spans="2:7" s="71" customFormat="1" ht="15.75" customHeight="1" thickBot="1">
      <c r="B15" s="114"/>
      <c r="C15" s="100"/>
      <c r="D15" s="101"/>
      <c r="E15" s="85"/>
      <c r="F15" s="86" t="s">
        <v>19</v>
      </c>
      <c r="G15" s="70">
        <f>D5+G10+G14</f>
        <v>244223628</v>
      </c>
    </row>
    <row r="16" ht="4.5" customHeight="1">
      <c r="D16" s="88"/>
    </row>
    <row r="17" ht="13.5">
      <c r="B17" s="90" t="s">
        <v>11</v>
      </c>
    </row>
    <row r="18" ht="13.5">
      <c r="F18" s="102"/>
    </row>
    <row r="20" ht="13.5">
      <c r="C20" s="91"/>
    </row>
  </sheetData>
  <sheetProtection/>
  <mergeCells count="7">
    <mergeCell ref="B1:G1"/>
    <mergeCell ref="B4:C4"/>
    <mergeCell ref="E4:F4"/>
    <mergeCell ref="B5:C5"/>
    <mergeCell ref="E5:E10"/>
    <mergeCell ref="B6:B15"/>
    <mergeCell ref="E11:E14"/>
  </mergeCells>
  <printOptions horizontalCentered="1"/>
  <pageMargins left="0.5118110236220472" right="0.5118110236220472" top="0.59" bottom="0.5118110236220472" header="0.5118110236220472" footer="0.5118110236220472"/>
  <pageSetup fitToHeight="1" fitToWidth="1" horizontalDpi="600" verticalDpi="600" orientation="portrait" paperSize="9" scale="83" r:id="rId1"/>
  <ignoredErrors>
    <ignoredError sqref="G1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G20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34" sqref="F34:F35"/>
    </sheetView>
  </sheetViews>
  <sheetFormatPr defaultColWidth="8.59765625" defaultRowHeight="15"/>
  <cols>
    <col min="1" max="1" width="1.59765625" style="5" customWidth="1"/>
    <col min="2" max="2" width="2.59765625" style="5" customWidth="1"/>
    <col min="3" max="3" width="31.69921875" style="5" bestFit="1" customWidth="1"/>
    <col min="4" max="4" width="15.3984375" style="5" bestFit="1" customWidth="1"/>
    <col min="5" max="5" width="2.8984375" style="5" bestFit="1" customWidth="1"/>
    <col min="6" max="6" width="33.8984375" style="5" bestFit="1" customWidth="1"/>
    <col min="7" max="7" width="15.3984375" style="5" bestFit="1" customWidth="1"/>
    <col min="8" max="16384" width="8.59765625" style="5" customWidth="1"/>
  </cols>
  <sheetData>
    <row r="1" spans="2:7" s="2" customFormat="1" ht="24">
      <c r="B1" s="116" t="s">
        <v>18</v>
      </c>
      <c r="C1" s="116"/>
      <c r="D1" s="116"/>
      <c r="E1" s="116"/>
      <c r="F1" s="116"/>
      <c r="G1" s="116"/>
    </row>
    <row r="2" spans="2:7" s="2" customFormat="1" ht="13.5" customHeight="1">
      <c r="B2" s="1"/>
      <c r="C2" s="3"/>
      <c r="D2" s="3"/>
      <c r="E2" s="3"/>
      <c r="F2" s="3"/>
      <c r="G2" s="6" t="s">
        <v>33</v>
      </c>
    </row>
    <row r="3" spans="2:6" s="2" customFormat="1" ht="4.5" customHeight="1" thickBot="1">
      <c r="B3" s="1"/>
      <c r="C3" s="3"/>
      <c r="D3" s="3"/>
      <c r="E3" s="3"/>
      <c r="F3" s="3"/>
    </row>
    <row r="4" spans="2:7" s="2" customFormat="1" ht="15.75" customHeight="1">
      <c r="B4" s="117" t="s">
        <v>4</v>
      </c>
      <c r="C4" s="118"/>
      <c r="D4" s="22" t="s">
        <v>7</v>
      </c>
      <c r="E4" s="119" t="s">
        <v>4</v>
      </c>
      <c r="F4" s="120"/>
      <c r="G4" s="23" t="s">
        <v>7</v>
      </c>
    </row>
    <row r="5" spans="2:7" s="2" customFormat="1" ht="15.75" customHeight="1">
      <c r="B5" s="121" t="s">
        <v>5</v>
      </c>
      <c r="C5" s="122"/>
      <c r="D5" s="62">
        <v>121260000</v>
      </c>
      <c r="E5" s="123" t="s">
        <v>6</v>
      </c>
      <c r="F5" s="11" t="s">
        <v>13</v>
      </c>
      <c r="G5" s="64">
        <v>116706</v>
      </c>
    </row>
    <row r="6" spans="2:7" s="2" customFormat="1" ht="15.75" customHeight="1">
      <c r="B6" s="125" t="s">
        <v>6</v>
      </c>
      <c r="C6" s="4" t="s">
        <v>12</v>
      </c>
      <c r="D6" s="63">
        <v>550628</v>
      </c>
      <c r="E6" s="124"/>
      <c r="F6" s="61" t="s">
        <v>34</v>
      </c>
      <c r="G6" s="64">
        <v>63658</v>
      </c>
    </row>
    <row r="7" spans="2:7" s="2" customFormat="1" ht="15.75" customHeight="1">
      <c r="B7" s="126"/>
      <c r="C7" s="4" t="s">
        <v>1</v>
      </c>
      <c r="D7" s="63">
        <v>405116</v>
      </c>
      <c r="E7" s="124"/>
      <c r="F7" s="11" t="s">
        <v>15</v>
      </c>
      <c r="G7" s="64">
        <v>971</v>
      </c>
    </row>
    <row r="8" spans="2:7" s="2" customFormat="1" ht="15.75" customHeight="1">
      <c r="B8" s="126"/>
      <c r="C8" s="4" t="s">
        <v>2</v>
      </c>
      <c r="D8" s="63">
        <v>38673861</v>
      </c>
      <c r="E8" s="124"/>
      <c r="F8" s="11" t="s">
        <v>16</v>
      </c>
      <c r="G8" s="64">
        <v>9662</v>
      </c>
    </row>
    <row r="9" spans="2:7" s="2" customFormat="1" ht="15.75" customHeight="1">
      <c r="B9" s="126"/>
      <c r="C9" s="4" t="s">
        <v>20</v>
      </c>
      <c r="D9" s="63">
        <v>4257858</v>
      </c>
      <c r="E9" s="124"/>
      <c r="F9" s="11" t="s">
        <v>17</v>
      </c>
      <c r="G9" s="64">
        <v>2611</v>
      </c>
    </row>
    <row r="10" spans="2:7" s="2" customFormat="1" ht="15.75" customHeight="1">
      <c r="B10" s="126"/>
      <c r="C10" s="4" t="s">
        <v>14</v>
      </c>
      <c r="D10" s="63">
        <v>20584572</v>
      </c>
      <c r="E10" s="124"/>
      <c r="F10" s="13" t="s">
        <v>9</v>
      </c>
      <c r="G10" s="65">
        <f>SUM(D6:D11,G5:G9)</f>
        <v>66368961</v>
      </c>
    </row>
    <row r="11" spans="2:7" s="2" customFormat="1" ht="15.75" customHeight="1">
      <c r="B11" s="126"/>
      <c r="C11" s="4" t="s">
        <v>0</v>
      </c>
      <c r="D11" s="63">
        <v>1703318</v>
      </c>
      <c r="E11" s="128" t="s">
        <v>8</v>
      </c>
      <c r="F11" s="17" t="s">
        <v>22</v>
      </c>
      <c r="G11" s="66">
        <v>24990177</v>
      </c>
    </row>
    <row r="12" spans="2:7" s="2" customFormat="1" ht="15.75" customHeight="1">
      <c r="B12" s="126"/>
      <c r="C12" s="21"/>
      <c r="D12" s="12"/>
      <c r="E12" s="128"/>
      <c r="F12" s="17" t="s">
        <v>23</v>
      </c>
      <c r="G12" s="67">
        <v>15030519</v>
      </c>
    </row>
    <row r="13" spans="2:7" s="2" customFormat="1" ht="15.75" customHeight="1">
      <c r="B13" s="126"/>
      <c r="C13" s="4"/>
      <c r="D13" s="12"/>
      <c r="E13" s="128"/>
      <c r="F13" s="18" t="s">
        <v>21</v>
      </c>
      <c r="G13" s="68">
        <v>15197115</v>
      </c>
    </row>
    <row r="14" spans="2:7" s="2" customFormat="1" ht="15.75" customHeight="1">
      <c r="B14" s="126"/>
      <c r="C14" s="4"/>
      <c r="D14" s="12"/>
      <c r="E14" s="128"/>
      <c r="F14" s="19" t="s">
        <v>9</v>
      </c>
      <c r="G14" s="69">
        <f>SUM(G11:G13)</f>
        <v>55217811</v>
      </c>
    </row>
    <row r="15" spans="2:7" s="2" customFormat="1" ht="15.75" customHeight="1" thickBot="1">
      <c r="B15" s="127"/>
      <c r="C15" s="10"/>
      <c r="D15" s="14"/>
      <c r="E15" s="20"/>
      <c r="F15" s="15" t="s">
        <v>19</v>
      </c>
      <c r="G15" s="70">
        <f>D5+G10+G14</f>
        <v>242846772</v>
      </c>
    </row>
    <row r="16" ht="4.5" customHeight="1">
      <c r="D16" s="9"/>
    </row>
    <row r="17" ht="13.5">
      <c r="B17" s="7" t="s">
        <v>11</v>
      </c>
    </row>
    <row r="18" ht="13.5">
      <c r="F18" s="60"/>
    </row>
    <row r="20" ht="13.5">
      <c r="C20" s="8"/>
    </row>
  </sheetData>
  <sheetProtection/>
  <mergeCells count="7">
    <mergeCell ref="B1:G1"/>
    <mergeCell ref="B4:C4"/>
    <mergeCell ref="E4:F4"/>
    <mergeCell ref="B5:C5"/>
    <mergeCell ref="E5:E10"/>
    <mergeCell ref="B6:B15"/>
    <mergeCell ref="E11:E14"/>
  </mergeCells>
  <printOptions horizontalCentered="1"/>
  <pageMargins left="0.5118110236220472" right="0.5118110236220472" top="0.59" bottom="0.5118110236220472" header="0.5118110236220472" footer="0.5118110236220472"/>
  <pageSetup fitToHeight="1" fitToWidth="1" horizontalDpi="600" verticalDpi="600" orientation="portrait" paperSize="9" scale="83" r:id="rId1"/>
  <ignoredErrors>
    <ignoredError sqref="G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齊藤　哲也</dc:creator>
  <cp:keywords/>
  <dc:description/>
  <cp:lastModifiedBy>Administrator</cp:lastModifiedBy>
  <cp:lastPrinted>2021-01-06T05:31:11Z</cp:lastPrinted>
  <dcterms:created xsi:type="dcterms:W3CDTF">1997-07-16T13:47:20Z</dcterms:created>
  <dcterms:modified xsi:type="dcterms:W3CDTF">2023-02-01T02:30:20Z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000800a2000000000000010262b10207c74006b004c800</vt:lpwstr>
  </property>
</Properties>
</file>